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xr:revisionPtr revIDLastSave="0" documentId="8_{692DA16D-1D2E-4F5F-B44C-7BB2D8BA084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GENERALNA" sheetId="1" r:id="rId1"/>
    <sheet name="I SENIOR" sheetId="4" r:id="rId2"/>
    <sheet name="II JUNIOR" sheetId="5" r:id="rId3"/>
    <sheet name="JUNIOR KLASA 1" sheetId="6" r:id="rId4"/>
    <sheet name="JUNIOR KLASA 2" sheetId="7" r:id="rId5"/>
    <sheet name="III PANIE" sheetId="8" r:id="rId6"/>
    <sheet name="IV Zabytki" sheetId="10" r:id="rId7"/>
    <sheet name="V Fiat 126p" sheetId="11" r:id="rId8"/>
    <sheet name="Arkusz2" sheetId="2" r:id="rId9"/>
    <sheet name="Arkusz3" sheetId="3" r:id="rId10"/>
  </sheets>
  <definedNames>
    <definedName name="_xlnm.Print_Area" localSheetId="0">GENERALNA!$A$2:$P$28</definedName>
    <definedName name="_xlnm.Print_Area" localSheetId="1">'I SENIOR'!$A$2:$N$9</definedName>
    <definedName name="_xlnm.Print_Area" localSheetId="2">'II JUNIOR'!$A$2:$O$5</definedName>
    <definedName name="_xlnm.Print_Area" localSheetId="5">'III PANIE'!$A$2:$P$8</definedName>
    <definedName name="_xlnm.Print_Area" localSheetId="6">'IV Zabytki'!$A$2:$P$5</definedName>
    <definedName name="_xlnm.Print_Area" localSheetId="3">'JUNIOR KLASA 1'!$A$2:$P$8</definedName>
    <definedName name="_xlnm.Print_Area" localSheetId="4">'JUNIOR KLASA 2'!$A$2:$P$11</definedName>
    <definedName name="_xlnm.Print_Area" localSheetId="7">'V Fiat 126p'!$A$2:$P$5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1" l="1"/>
  <c r="O5" i="11"/>
  <c r="P4" i="11"/>
  <c r="O4" i="11"/>
  <c r="P3" i="11"/>
  <c r="O3" i="11"/>
  <c r="O3" i="1"/>
  <c r="P3" i="1" s="1"/>
  <c r="O10" i="1"/>
  <c r="P10" i="1" s="1"/>
  <c r="O4" i="1"/>
  <c r="P4" i="1" s="1"/>
  <c r="O5" i="1"/>
  <c r="P5" i="1" s="1"/>
  <c r="O6" i="1"/>
  <c r="P6" i="1" s="1"/>
  <c r="O7" i="1"/>
  <c r="P7" i="1" s="1"/>
  <c r="O8" i="1"/>
  <c r="P8" i="1" s="1"/>
  <c r="O11" i="1"/>
  <c r="P11" i="1" s="1"/>
  <c r="O9" i="1"/>
  <c r="P9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/>
  <c r="O25" i="1"/>
  <c r="P25" i="1" s="1"/>
  <c r="O26" i="1"/>
  <c r="P26" i="1" s="1"/>
  <c r="O27" i="1"/>
  <c r="P27" i="1" s="1"/>
  <c r="O5" i="10" l="1"/>
  <c r="P5" i="10" s="1"/>
  <c r="O4" i="10"/>
  <c r="P4" i="10" s="1"/>
  <c r="O3" i="10"/>
  <c r="P3" i="10" s="1"/>
  <c r="O11" i="7"/>
  <c r="P11" i="7" s="1"/>
  <c r="O10" i="7"/>
  <c r="P10" i="7" s="1"/>
  <c r="O9" i="7"/>
  <c r="P9" i="7" s="1"/>
  <c r="O8" i="7"/>
  <c r="P8" i="7" s="1"/>
  <c r="O7" i="7"/>
  <c r="P7" i="7" s="1"/>
  <c r="O6" i="7"/>
  <c r="P6" i="7" s="1"/>
  <c r="O5" i="7"/>
  <c r="P5" i="7" s="1"/>
  <c r="O4" i="7"/>
  <c r="P4" i="7" s="1"/>
  <c r="O3" i="7"/>
  <c r="P3" i="7" s="1"/>
  <c r="O8" i="8"/>
  <c r="P8" i="8" s="1"/>
  <c r="O7" i="8"/>
  <c r="P7" i="8" s="1"/>
  <c r="O6" i="8"/>
  <c r="P6" i="8" s="1"/>
  <c r="O5" i="8"/>
  <c r="P5" i="8" s="1"/>
  <c r="O4" i="8"/>
  <c r="P4" i="8" s="1"/>
  <c r="O3" i="8"/>
  <c r="P3" i="8" s="1"/>
  <c r="O8" i="6"/>
  <c r="P8" i="6" s="1"/>
  <c r="O7" i="6"/>
  <c r="P7" i="6" s="1"/>
  <c r="O6" i="6"/>
  <c r="P6" i="6" s="1"/>
  <c r="O5" i="6"/>
  <c r="P5" i="6" s="1"/>
  <c r="O4" i="6"/>
  <c r="P4" i="6" s="1"/>
  <c r="O3" i="6"/>
  <c r="P3" i="6" s="1"/>
</calcChain>
</file>

<file path=xl/sharedStrings.xml><?xml version="1.0" encoding="utf-8"?>
<sst xmlns="http://schemas.openxmlformats.org/spreadsheetml/2006/main" count="187" uniqueCount="38">
  <si>
    <t>Miejsce</t>
  </si>
  <si>
    <t>Nr startowy</t>
  </si>
  <si>
    <t>Załoga</t>
  </si>
  <si>
    <t>Grupa</t>
  </si>
  <si>
    <t>Klasa</t>
  </si>
  <si>
    <t>Punkty karne</t>
  </si>
  <si>
    <t>SUMA</t>
  </si>
  <si>
    <t>Przel.</t>
  </si>
  <si>
    <t>Samochód                           Klub</t>
  </si>
  <si>
    <t>Suma bez przelIcznika</t>
  </si>
  <si>
    <t>Mała Płyta 2</t>
  </si>
  <si>
    <t>Duża Płyta 1</t>
  </si>
  <si>
    <t xml:space="preserve">Samochód                           </t>
  </si>
  <si>
    <t>Duża Płyta 3</t>
  </si>
  <si>
    <t>Mała Płyta 4</t>
  </si>
  <si>
    <t>Duża Płyta 5</t>
  </si>
  <si>
    <t>Mała Płyta 6</t>
  </si>
  <si>
    <t xml:space="preserve"> </t>
  </si>
  <si>
    <t>Andrzej Wyrożemski
Maciej Kolczyński</t>
  </si>
  <si>
    <t>Mini Cooper</t>
  </si>
  <si>
    <t>I</t>
  </si>
  <si>
    <t>Maksym Dzieciuchowicz
Adam Tofil</t>
  </si>
  <si>
    <t>Opel Corsa</t>
  </si>
  <si>
    <t>II</t>
  </si>
  <si>
    <t>Zbigniew Sybila
Bożena Oleksiak</t>
  </si>
  <si>
    <t>Andrzej Dąbrowski
Jerzy Dyszy</t>
  </si>
  <si>
    <t>Fiat 125p</t>
  </si>
  <si>
    <t>Maciej Kolczyński
Dariusz Nowak</t>
  </si>
  <si>
    <t>Volvo S-60 D5</t>
  </si>
  <si>
    <t>Stanisław Meker
Danuta Meker</t>
  </si>
  <si>
    <t>Citroen C2</t>
  </si>
  <si>
    <t>Krzysztof Lemieszek
Beata Reykan</t>
  </si>
  <si>
    <t>Opel Tigra</t>
  </si>
  <si>
    <t>Jacek Susła
Karol Susła</t>
  </si>
  <si>
    <t>Toyota Auris</t>
  </si>
  <si>
    <t>Dariusz Płudowski
Sylwia Przybysz</t>
  </si>
  <si>
    <t>Hyundai 120</t>
  </si>
  <si>
    <t>Sylwia Przybysz
Dariusz Płudowski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</si>
</sst>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3" borderId="0" xfId="0" applyFill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right" vertical="center"/>
    </xf>
    <xf numFmtId="2" fontId="0" fillId="4" borderId="5" xfId="0" applyNumberForma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right" vertical="center"/>
    </xf>
    <xf numFmtId="2" fontId="0" fillId="4" borderId="8" xfId="0" applyNumberForma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right" vertical="center"/>
    </xf>
    <xf numFmtId="2" fontId="1" fillId="4" borderId="3" xfId="0" applyNumberFormat="1" applyFont="1" applyFill="1" applyBorder="1" applyAlignment="1">
      <alignment horizontal="right" vertical="center"/>
    </xf>
    <xf numFmtId="2" fontId="1" fillId="4" borderId="6" xfId="0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2" fontId="3" fillId="4" borderId="8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7"/>
  <sheetViews>
    <sheetView tabSelected="1" zoomScale="80" zoomScaleNormal="80" workbookViewId="0">
      <selection activeCell="B10" sqref="B10"/>
    </sheetView>
  </sheetViews>
  <sheetFormatPr defaultRowHeight="15" x14ac:dyDescent="0.25"/>
  <cols>
    <col min="1" max="1" width="9.140625" style="21"/>
    <col min="3" max="3" width="21.28515625" style="1" customWidth="1"/>
    <col min="4" max="4" width="16.85546875" style="1" customWidth="1"/>
    <col min="5" max="5" width="7.7109375" customWidth="1"/>
    <col min="6" max="6" width="6" customWidth="1"/>
    <col min="7" max="7" width="9.140625" style="5" customWidth="1"/>
    <col min="14" max="14" width="9.7109375" customWidth="1"/>
    <col min="15" max="15" width="11.42578125" customWidth="1"/>
    <col min="16" max="16" width="10.140625" customWidth="1"/>
  </cols>
  <sheetData>
    <row r="2" spans="1:16" s="2" customFormat="1" ht="30" x14ac:dyDescent="0.25">
      <c r="A2" s="3" t="s">
        <v>0</v>
      </c>
      <c r="B2" s="3" t="s">
        <v>1</v>
      </c>
      <c r="C2" s="3" t="s">
        <v>2</v>
      </c>
      <c r="D2" s="3" t="s">
        <v>12</v>
      </c>
      <c r="E2" s="3" t="s">
        <v>3</v>
      </c>
      <c r="F2" s="3" t="s">
        <v>4</v>
      </c>
      <c r="G2" s="4" t="s">
        <v>7</v>
      </c>
      <c r="H2" s="3" t="s">
        <v>11</v>
      </c>
      <c r="I2" s="3" t="s">
        <v>10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5</v>
      </c>
      <c r="O2" s="3" t="s">
        <v>9</v>
      </c>
      <c r="P2" s="3" t="s">
        <v>6</v>
      </c>
    </row>
    <row r="3" spans="1:16" ht="54" customHeight="1" x14ac:dyDescent="0.25">
      <c r="A3" s="7"/>
      <c r="B3" s="8">
        <v>1</v>
      </c>
      <c r="C3" s="15" t="s">
        <v>18</v>
      </c>
      <c r="D3" s="15" t="s">
        <v>19</v>
      </c>
      <c r="E3" s="7" t="s">
        <v>20</v>
      </c>
      <c r="F3" s="7"/>
      <c r="G3" s="11">
        <v>0.88</v>
      </c>
      <c r="H3" s="13">
        <v>165.64</v>
      </c>
      <c r="I3" s="12">
        <v>64.69</v>
      </c>
      <c r="J3" s="13">
        <v>167.58</v>
      </c>
      <c r="K3" s="12">
        <v>63.44</v>
      </c>
      <c r="L3" s="12">
        <v>110.91</v>
      </c>
      <c r="M3" s="12">
        <v>64.81</v>
      </c>
      <c r="N3" s="19"/>
      <c r="O3" s="11">
        <f t="shared" ref="O3:O12" si="0">SUM(H3:N3)</f>
        <v>637.06999999999994</v>
      </c>
      <c r="P3" s="11">
        <f t="shared" ref="P3:P12" si="1">O3*G3</f>
        <v>560.62159999999994</v>
      </c>
    </row>
    <row r="4" spans="1:16" ht="30" x14ac:dyDescent="0.25">
      <c r="A4" s="7"/>
      <c r="B4" s="8">
        <v>7</v>
      </c>
      <c r="C4" s="9" t="s">
        <v>24</v>
      </c>
      <c r="D4" s="15" t="s">
        <v>19</v>
      </c>
      <c r="E4" s="7" t="s">
        <v>20</v>
      </c>
      <c r="F4" s="7"/>
      <c r="G4" s="11">
        <v>0.83</v>
      </c>
      <c r="H4" s="12">
        <v>122.06</v>
      </c>
      <c r="I4" s="12">
        <v>75.62</v>
      </c>
      <c r="J4" s="12">
        <v>134.65</v>
      </c>
      <c r="K4" s="12">
        <v>77.22</v>
      </c>
      <c r="L4" s="18">
        <v>122.43</v>
      </c>
      <c r="M4" s="18">
        <v>71.099999999999994</v>
      </c>
      <c r="N4" s="19"/>
      <c r="O4" s="11">
        <f t="shared" si="0"/>
        <v>603.08000000000004</v>
      </c>
      <c r="P4" s="11">
        <f t="shared" si="1"/>
        <v>500.5564</v>
      </c>
    </row>
    <row r="5" spans="1:16" ht="30" x14ac:dyDescent="0.25">
      <c r="A5" s="7"/>
      <c r="B5" s="8">
        <v>10</v>
      </c>
      <c r="C5" s="9" t="s">
        <v>25</v>
      </c>
      <c r="D5" s="15" t="s">
        <v>26</v>
      </c>
      <c r="E5" s="7" t="s">
        <v>20</v>
      </c>
      <c r="F5" s="7"/>
      <c r="G5" s="11">
        <v>0.7</v>
      </c>
      <c r="H5" s="12">
        <v>126.13</v>
      </c>
      <c r="I5" s="12">
        <v>66.78</v>
      </c>
      <c r="J5" s="12">
        <v>130.35</v>
      </c>
      <c r="K5" s="12">
        <v>67.849999999999994</v>
      </c>
      <c r="L5" s="12">
        <v>125.78</v>
      </c>
      <c r="M5" s="12">
        <v>65.69</v>
      </c>
      <c r="N5" s="19"/>
      <c r="O5" s="11">
        <f t="shared" si="0"/>
        <v>582.57999999999993</v>
      </c>
      <c r="P5" s="11">
        <f t="shared" si="1"/>
        <v>407.80599999999993</v>
      </c>
    </row>
    <row r="6" spans="1:16" ht="30" x14ac:dyDescent="0.25">
      <c r="A6" s="7"/>
      <c r="B6" s="8">
        <v>14</v>
      </c>
      <c r="C6" s="9" t="s">
        <v>27</v>
      </c>
      <c r="D6" s="15" t="s">
        <v>28</v>
      </c>
      <c r="E6" s="7" t="s">
        <v>20</v>
      </c>
      <c r="F6" s="7"/>
      <c r="G6" s="11">
        <v>0.88</v>
      </c>
      <c r="H6" s="12">
        <v>130.38</v>
      </c>
      <c r="I6" s="12">
        <v>76.34</v>
      </c>
      <c r="J6" s="18">
        <v>124.91</v>
      </c>
      <c r="K6" s="12">
        <v>70.680000000000007</v>
      </c>
      <c r="L6" s="12">
        <v>124.44</v>
      </c>
      <c r="M6" s="12">
        <v>68.72</v>
      </c>
      <c r="N6" s="19"/>
      <c r="O6" s="11">
        <f t="shared" si="0"/>
        <v>595.47</v>
      </c>
      <c r="P6" s="11">
        <f t="shared" si="1"/>
        <v>524.0136</v>
      </c>
    </row>
    <row r="7" spans="1:16" ht="30" x14ac:dyDescent="0.25">
      <c r="A7" s="7"/>
      <c r="B7" s="8">
        <v>15</v>
      </c>
      <c r="C7" s="9" t="s">
        <v>29</v>
      </c>
      <c r="D7" s="15" t="s">
        <v>30</v>
      </c>
      <c r="E7" s="7" t="s">
        <v>20</v>
      </c>
      <c r="F7" s="7"/>
      <c r="G7" s="11">
        <v>0.88</v>
      </c>
      <c r="H7" s="12">
        <v>110.43</v>
      </c>
      <c r="I7" s="12">
        <v>58.93</v>
      </c>
      <c r="J7" s="12">
        <v>111.81</v>
      </c>
      <c r="K7" s="12">
        <v>57.34</v>
      </c>
      <c r="L7" s="12">
        <v>109.44</v>
      </c>
      <c r="M7" s="12">
        <v>57.62</v>
      </c>
      <c r="N7" s="19"/>
      <c r="O7" s="11">
        <f t="shared" si="0"/>
        <v>505.57</v>
      </c>
      <c r="P7" s="11">
        <f t="shared" si="1"/>
        <v>444.90159999999997</v>
      </c>
    </row>
    <row r="8" spans="1:16" ht="28.9" customHeight="1" x14ac:dyDescent="0.25">
      <c r="A8" s="7"/>
      <c r="B8" s="8">
        <v>16</v>
      </c>
      <c r="C8" s="9" t="s">
        <v>31</v>
      </c>
      <c r="D8" s="15" t="s">
        <v>32</v>
      </c>
      <c r="E8" s="7" t="s">
        <v>20</v>
      </c>
      <c r="F8" s="7"/>
      <c r="G8" s="11">
        <v>0.83</v>
      </c>
      <c r="H8" s="12">
        <v>118.88</v>
      </c>
      <c r="I8" s="12">
        <v>66.63</v>
      </c>
      <c r="J8" s="12">
        <v>117.97</v>
      </c>
      <c r="K8" s="13">
        <v>86.01</v>
      </c>
      <c r="L8" s="13">
        <v>164.16</v>
      </c>
      <c r="M8" s="18">
        <v>67.209999999999994</v>
      </c>
      <c r="N8" s="19"/>
      <c r="O8" s="11">
        <f t="shared" si="0"/>
        <v>620.86</v>
      </c>
      <c r="P8" s="11">
        <f t="shared" si="1"/>
        <v>515.31380000000001</v>
      </c>
    </row>
    <row r="9" spans="1:16" ht="30" x14ac:dyDescent="0.25">
      <c r="A9" s="7"/>
      <c r="B9" s="8">
        <v>24</v>
      </c>
      <c r="C9" s="9" t="s">
        <v>35</v>
      </c>
      <c r="D9" s="15" t="s">
        <v>36</v>
      </c>
      <c r="E9" s="7" t="s">
        <v>20</v>
      </c>
      <c r="F9" s="7"/>
      <c r="G9" s="11">
        <v>0.88</v>
      </c>
      <c r="H9" s="18">
        <v>129.31</v>
      </c>
      <c r="I9" s="13">
        <v>88.39</v>
      </c>
      <c r="J9" s="13">
        <v>167.58</v>
      </c>
      <c r="K9" s="12">
        <v>67.88</v>
      </c>
      <c r="L9" s="12">
        <v>114.46</v>
      </c>
      <c r="M9" s="12">
        <v>68</v>
      </c>
      <c r="N9" s="19"/>
      <c r="O9" s="11">
        <f t="shared" si="0"/>
        <v>635.62</v>
      </c>
      <c r="P9" s="11">
        <f t="shared" si="1"/>
        <v>559.34559999999999</v>
      </c>
    </row>
    <row r="10" spans="1:16" ht="45" x14ac:dyDescent="0.25">
      <c r="A10" s="7"/>
      <c r="B10" s="8">
        <v>2</v>
      </c>
      <c r="C10" s="9" t="s">
        <v>21</v>
      </c>
      <c r="D10" s="15" t="s">
        <v>22</v>
      </c>
      <c r="E10" s="7" t="s">
        <v>23</v>
      </c>
      <c r="F10" s="7">
        <v>1</v>
      </c>
      <c r="G10" s="11">
        <v>1</v>
      </c>
      <c r="H10" s="12">
        <v>113.57</v>
      </c>
      <c r="I10" s="12">
        <v>69.47</v>
      </c>
      <c r="J10" s="12">
        <v>111.57</v>
      </c>
      <c r="K10" s="12">
        <v>70.06</v>
      </c>
      <c r="L10" s="12">
        <v>119.13</v>
      </c>
      <c r="M10" s="12">
        <v>61.13</v>
      </c>
      <c r="N10" s="19"/>
      <c r="O10" s="11">
        <f t="shared" si="0"/>
        <v>544.93000000000006</v>
      </c>
      <c r="P10" s="11">
        <f t="shared" si="1"/>
        <v>544.93000000000006</v>
      </c>
    </row>
    <row r="11" spans="1:16" ht="30" x14ac:dyDescent="0.25">
      <c r="A11" s="7"/>
      <c r="B11" s="8">
        <v>17</v>
      </c>
      <c r="C11" s="15" t="s">
        <v>33</v>
      </c>
      <c r="D11" s="15" t="s">
        <v>34</v>
      </c>
      <c r="E11" s="7" t="s">
        <v>23</v>
      </c>
      <c r="F11" s="7">
        <v>1</v>
      </c>
      <c r="G11" s="11">
        <v>1</v>
      </c>
      <c r="H11" s="18">
        <v>113.53</v>
      </c>
      <c r="I11" s="12">
        <v>62.1</v>
      </c>
      <c r="J11" s="12">
        <v>111.72</v>
      </c>
      <c r="K11" s="12">
        <v>60.5</v>
      </c>
      <c r="L11" s="12">
        <v>113.22</v>
      </c>
      <c r="M11" s="12">
        <v>61.5</v>
      </c>
      <c r="N11" s="19"/>
      <c r="O11" s="11">
        <f t="shared" si="0"/>
        <v>522.57000000000005</v>
      </c>
      <c r="P11" s="11">
        <f t="shared" si="1"/>
        <v>522.57000000000005</v>
      </c>
    </row>
    <row r="12" spans="1:16" ht="30" x14ac:dyDescent="0.25">
      <c r="A12" s="7"/>
      <c r="B12" s="8">
        <v>26</v>
      </c>
      <c r="C12" s="15" t="s">
        <v>37</v>
      </c>
      <c r="D12" s="15" t="s">
        <v>36</v>
      </c>
      <c r="E12" s="7" t="s">
        <v>23</v>
      </c>
      <c r="F12" s="7">
        <v>1</v>
      </c>
      <c r="G12" s="11">
        <v>1</v>
      </c>
      <c r="H12" s="13">
        <v>165.64</v>
      </c>
      <c r="I12" s="13">
        <v>88.39</v>
      </c>
      <c r="J12" s="12">
        <v>128.41</v>
      </c>
      <c r="K12" s="12">
        <v>75.88</v>
      </c>
      <c r="L12" s="12">
        <v>130.81</v>
      </c>
      <c r="M12" s="13">
        <v>86.43</v>
      </c>
      <c r="N12" s="19"/>
      <c r="O12" s="11">
        <f t="shared" si="0"/>
        <v>675.56</v>
      </c>
      <c r="P12" s="11">
        <f t="shared" si="1"/>
        <v>675.56</v>
      </c>
    </row>
    <row r="13" spans="1:16" x14ac:dyDescent="0.25">
      <c r="A13" s="7"/>
      <c r="B13" s="8"/>
      <c r="C13" s="9"/>
      <c r="D13" s="15"/>
      <c r="E13" s="7"/>
      <c r="F13" s="7"/>
      <c r="G13" s="11"/>
      <c r="H13" s="12"/>
      <c r="I13" s="12"/>
      <c r="J13" s="12"/>
      <c r="K13" s="12"/>
      <c r="L13" s="12"/>
      <c r="M13" s="12"/>
      <c r="N13" s="19"/>
      <c r="O13" s="11">
        <f t="shared" ref="O13:O27" si="2">SUM(H13:N13)</f>
        <v>0</v>
      </c>
      <c r="P13" s="11">
        <f t="shared" ref="P13:P27" si="3">O13*G13</f>
        <v>0</v>
      </c>
    </row>
    <row r="14" spans="1:16" x14ac:dyDescent="0.25">
      <c r="A14" s="7"/>
      <c r="B14" s="8"/>
      <c r="C14" s="9"/>
      <c r="D14" s="15"/>
      <c r="E14" s="7"/>
      <c r="F14" s="7"/>
      <c r="G14" s="11"/>
      <c r="H14" s="18"/>
      <c r="I14" s="12"/>
      <c r="J14" s="12"/>
      <c r="K14" s="12"/>
      <c r="L14" s="12"/>
      <c r="M14" s="12"/>
      <c r="N14" s="19"/>
      <c r="O14" s="11">
        <f t="shared" si="2"/>
        <v>0</v>
      </c>
      <c r="P14" s="11">
        <f t="shared" si="3"/>
        <v>0</v>
      </c>
    </row>
    <row r="15" spans="1:16" x14ac:dyDescent="0.25">
      <c r="A15" s="7"/>
      <c r="B15" s="8"/>
      <c r="C15" s="9"/>
      <c r="D15" s="15"/>
      <c r="E15" s="7"/>
      <c r="F15" s="7"/>
      <c r="G15" s="11"/>
      <c r="H15" s="12"/>
      <c r="I15" s="12"/>
      <c r="J15" s="12"/>
      <c r="K15" s="12"/>
      <c r="L15" s="12"/>
      <c r="M15" s="12"/>
      <c r="N15" s="19"/>
      <c r="O15" s="11">
        <f t="shared" si="2"/>
        <v>0</v>
      </c>
      <c r="P15" s="11">
        <f t="shared" si="3"/>
        <v>0</v>
      </c>
    </row>
    <row r="16" spans="1:16" x14ac:dyDescent="0.25">
      <c r="A16" s="7"/>
      <c r="B16" s="8"/>
      <c r="C16" s="15"/>
      <c r="D16" s="15"/>
      <c r="E16" s="7"/>
      <c r="F16" s="7"/>
      <c r="G16" s="11"/>
      <c r="H16" s="12"/>
      <c r="I16" s="12"/>
      <c r="J16" s="12"/>
      <c r="K16" s="12"/>
      <c r="L16" s="12"/>
      <c r="M16" s="12"/>
      <c r="N16" s="19"/>
      <c r="O16" s="11">
        <f t="shared" si="2"/>
        <v>0</v>
      </c>
      <c r="P16" s="11">
        <f t="shared" si="3"/>
        <v>0</v>
      </c>
    </row>
    <row r="17" spans="1:16" x14ac:dyDescent="0.25">
      <c r="A17" s="7"/>
      <c r="B17" s="8"/>
      <c r="C17" s="9"/>
      <c r="D17" s="15"/>
      <c r="E17" s="7"/>
      <c r="F17" s="7"/>
      <c r="G17" s="11"/>
      <c r="H17" s="12"/>
      <c r="I17" s="12"/>
      <c r="J17" s="12"/>
      <c r="K17" s="18"/>
      <c r="L17" s="18"/>
      <c r="M17" s="18"/>
      <c r="N17" s="19"/>
      <c r="O17" s="11">
        <f t="shared" si="2"/>
        <v>0</v>
      </c>
      <c r="P17" s="11">
        <f t="shared" si="3"/>
        <v>0</v>
      </c>
    </row>
    <row r="18" spans="1:16" x14ac:dyDescent="0.25">
      <c r="A18" s="7"/>
      <c r="B18" s="8"/>
      <c r="C18" s="9"/>
      <c r="D18" s="15"/>
      <c r="E18" s="7"/>
      <c r="F18" s="7"/>
      <c r="G18" s="11" t="s">
        <v>17</v>
      </c>
      <c r="H18" s="12"/>
      <c r="I18" s="12"/>
      <c r="J18" s="18"/>
      <c r="K18" s="12"/>
      <c r="L18" s="18"/>
      <c r="M18" s="18"/>
      <c r="N18" s="19"/>
      <c r="O18" s="11">
        <f t="shared" si="2"/>
        <v>0</v>
      </c>
      <c r="P18" s="11" t="e">
        <f t="shared" si="3"/>
        <v>#VALUE!</v>
      </c>
    </row>
    <row r="19" spans="1:16" x14ac:dyDescent="0.25">
      <c r="A19" s="7"/>
      <c r="B19" s="8"/>
      <c r="C19" s="9"/>
      <c r="D19" s="15"/>
      <c r="E19" s="7"/>
      <c r="F19" s="7"/>
      <c r="G19" s="11"/>
      <c r="H19" s="18"/>
      <c r="I19" s="12"/>
      <c r="J19" s="12"/>
      <c r="K19" s="12"/>
      <c r="L19" s="12"/>
      <c r="M19" s="12"/>
      <c r="N19" s="19"/>
      <c r="O19" s="11">
        <f t="shared" si="2"/>
        <v>0</v>
      </c>
      <c r="P19" s="11">
        <f t="shared" si="3"/>
        <v>0</v>
      </c>
    </row>
    <row r="20" spans="1:16" x14ac:dyDescent="0.25">
      <c r="A20" s="7"/>
      <c r="B20" s="8"/>
      <c r="C20" s="15"/>
      <c r="D20" s="15"/>
      <c r="E20" s="7"/>
      <c r="F20" s="7"/>
      <c r="G20" s="11"/>
      <c r="H20" s="12"/>
      <c r="I20" s="12"/>
      <c r="J20" s="12"/>
      <c r="K20" s="12"/>
      <c r="L20" s="12"/>
      <c r="M20" s="12"/>
      <c r="N20" s="19"/>
      <c r="O20" s="11">
        <f t="shared" si="2"/>
        <v>0</v>
      </c>
      <c r="P20" s="11">
        <f t="shared" si="3"/>
        <v>0</v>
      </c>
    </row>
    <row r="21" spans="1:16" x14ac:dyDescent="0.25">
      <c r="A21" s="7"/>
      <c r="B21" s="8"/>
      <c r="C21" s="15"/>
      <c r="D21" s="15"/>
      <c r="E21" s="7"/>
      <c r="F21" s="7"/>
      <c r="G21" s="11"/>
      <c r="H21" s="12"/>
      <c r="I21" s="12"/>
      <c r="J21" s="12"/>
      <c r="K21" s="12"/>
      <c r="L21" s="20"/>
      <c r="M21" s="20"/>
      <c r="N21" s="19"/>
      <c r="O21" s="11">
        <f t="shared" si="2"/>
        <v>0</v>
      </c>
      <c r="P21" s="11">
        <f t="shared" si="3"/>
        <v>0</v>
      </c>
    </row>
    <row r="22" spans="1:16" x14ac:dyDescent="0.25">
      <c r="A22" s="7"/>
      <c r="B22" s="8"/>
      <c r="C22" s="9"/>
      <c r="D22" s="15"/>
      <c r="E22" s="7"/>
      <c r="F22" s="7"/>
      <c r="G22" s="11"/>
      <c r="H22" s="12"/>
      <c r="I22" s="12"/>
      <c r="J22" s="12"/>
      <c r="K22" s="12"/>
      <c r="L22" s="12"/>
      <c r="M22" s="12"/>
      <c r="N22" s="19"/>
      <c r="O22" s="11">
        <f t="shared" si="2"/>
        <v>0</v>
      </c>
      <c r="P22" s="11">
        <f t="shared" si="3"/>
        <v>0</v>
      </c>
    </row>
    <row r="23" spans="1:16" x14ac:dyDescent="0.25">
      <c r="A23" s="7"/>
      <c r="B23" s="8"/>
      <c r="C23" s="9"/>
      <c r="D23" s="15"/>
      <c r="E23" s="7"/>
      <c r="F23" s="7"/>
      <c r="G23" s="11"/>
      <c r="H23" s="20"/>
      <c r="I23" s="12"/>
      <c r="J23" s="20"/>
      <c r="K23" s="12"/>
      <c r="L23" s="12"/>
      <c r="M23" s="12"/>
      <c r="N23" s="19"/>
      <c r="O23" s="11">
        <f t="shared" si="2"/>
        <v>0</v>
      </c>
      <c r="P23" s="11">
        <f t="shared" si="3"/>
        <v>0</v>
      </c>
    </row>
    <row r="24" spans="1:16" x14ac:dyDescent="0.25">
      <c r="A24" s="7"/>
      <c r="B24" s="8"/>
      <c r="C24" s="9"/>
      <c r="D24" s="15"/>
      <c r="E24" s="7"/>
      <c r="F24" s="7"/>
      <c r="G24" s="11"/>
      <c r="H24" s="20"/>
      <c r="I24" s="20"/>
      <c r="J24" s="12"/>
      <c r="K24" s="20"/>
      <c r="L24" s="20"/>
      <c r="M24" s="20"/>
      <c r="N24" s="19"/>
      <c r="O24" s="11">
        <f t="shared" si="2"/>
        <v>0</v>
      </c>
      <c r="P24" s="11">
        <f t="shared" si="3"/>
        <v>0</v>
      </c>
    </row>
    <row r="25" spans="1:16" x14ac:dyDescent="0.25">
      <c r="A25" s="7"/>
      <c r="B25" s="8"/>
      <c r="C25" s="9"/>
      <c r="D25" s="15"/>
      <c r="E25" s="7"/>
      <c r="F25" s="7"/>
      <c r="G25" s="11"/>
      <c r="H25" s="12"/>
      <c r="I25" s="12"/>
      <c r="J25" s="20"/>
      <c r="K25" s="12"/>
      <c r="L25" s="20"/>
      <c r="M25" s="20"/>
      <c r="N25" s="19"/>
      <c r="O25" s="11">
        <f t="shared" si="2"/>
        <v>0</v>
      </c>
      <c r="P25" s="11">
        <f t="shared" si="3"/>
        <v>0</v>
      </c>
    </row>
    <row r="26" spans="1:16" x14ac:dyDescent="0.25">
      <c r="A26" s="7"/>
      <c r="B26" s="8"/>
      <c r="C26" s="9"/>
      <c r="D26" s="15"/>
      <c r="E26" s="7"/>
      <c r="F26" s="7"/>
      <c r="G26" s="11"/>
      <c r="H26" s="12"/>
      <c r="I26" s="12"/>
      <c r="J26" s="12"/>
      <c r="K26" s="12"/>
      <c r="L26" s="12"/>
      <c r="M26" s="12"/>
      <c r="N26" s="19"/>
      <c r="O26" s="11">
        <f t="shared" si="2"/>
        <v>0</v>
      </c>
      <c r="P26" s="11">
        <f t="shared" si="3"/>
        <v>0</v>
      </c>
    </row>
    <row r="27" spans="1:16" x14ac:dyDescent="0.25">
      <c r="A27" s="7"/>
      <c r="B27" s="8"/>
      <c r="C27" s="9"/>
      <c r="D27" s="15"/>
      <c r="E27" s="7"/>
      <c r="F27" s="7"/>
      <c r="G27" s="11"/>
      <c r="H27" s="12"/>
      <c r="I27" s="12"/>
      <c r="J27" s="12"/>
      <c r="K27" s="20"/>
      <c r="L27" s="12"/>
      <c r="M27" s="12"/>
      <c r="N27" s="19"/>
      <c r="O27" s="11">
        <f t="shared" si="2"/>
        <v>0</v>
      </c>
      <c r="P27" s="11">
        <f t="shared" si="3"/>
        <v>0</v>
      </c>
    </row>
  </sheetData>
  <sortState xmlns:xlrd2="http://schemas.microsoft.com/office/spreadsheetml/2017/richdata2" ref="B3:P12">
    <sortCondition ref="E3:E12"/>
  </sortState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&amp;L&amp;G&amp;C&amp;"-,Pogrubiony"&amp;16XVI Warszawskie Kryterium BIZONÓW&amp;R&amp;"-,Pogrubiony"&amp;12 2022-09-25</oddHeader>
  </headerFooter>
  <ignoredErrors>
    <ignoredError sqref="O23:O24 O19:O21 O17 O13:O15" formulaRange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"/>
  <sheetViews>
    <sheetView topLeftCell="A2" zoomScale="80" zoomScaleNormal="80" workbookViewId="0">
      <selection activeCell="A2" sqref="A2:N9"/>
    </sheetView>
  </sheetViews>
  <sheetFormatPr defaultRowHeight="15" x14ac:dyDescent="0.25"/>
  <cols>
    <col min="3" max="3" width="16.5703125" style="1" customWidth="1"/>
    <col min="4" max="4" width="16.85546875" style="1" customWidth="1"/>
    <col min="5" max="5" width="6.28515625" customWidth="1"/>
    <col min="6" max="6" width="6.42578125" style="5" customWidth="1"/>
    <col min="13" max="13" width="11.42578125" customWidth="1"/>
    <col min="14" max="14" width="10.140625" customWidth="1"/>
  </cols>
  <sheetData>
    <row r="1" spans="1:14" ht="15.75" thickBot="1" x14ac:dyDescent="0.3"/>
    <row r="2" spans="1:14" s="2" customFormat="1" ht="30.75" thickBot="1" x14ac:dyDescent="0.3">
      <c r="A2" s="35" t="s">
        <v>0</v>
      </c>
      <c r="B2" s="36" t="s">
        <v>1</v>
      </c>
      <c r="C2" s="36" t="s">
        <v>2</v>
      </c>
      <c r="D2" s="36" t="s">
        <v>8</v>
      </c>
      <c r="E2" s="36" t="s">
        <v>3</v>
      </c>
      <c r="F2" s="37" t="s">
        <v>7</v>
      </c>
      <c r="G2" s="36" t="s">
        <v>11</v>
      </c>
      <c r="H2" s="36" t="s">
        <v>10</v>
      </c>
      <c r="I2" s="36" t="s">
        <v>13</v>
      </c>
      <c r="J2" s="36" t="s">
        <v>14</v>
      </c>
      <c r="K2" s="36" t="s">
        <v>15</v>
      </c>
      <c r="L2" s="36" t="s">
        <v>16</v>
      </c>
      <c r="M2" s="36" t="s">
        <v>9</v>
      </c>
      <c r="N2" s="38" t="s">
        <v>6</v>
      </c>
    </row>
    <row r="3" spans="1:14" ht="45" x14ac:dyDescent="0.25">
      <c r="A3" s="29">
        <v>1</v>
      </c>
      <c r="B3" s="30">
        <v>10</v>
      </c>
      <c r="C3" s="42" t="s">
        <v>25</v>
      </c>
      <c r="D3" s="31" t="s">
        <v>26</v>
      </c>
      <c r="E3" s="32" t="s">
        <v>20</v>
      </c>
      <c r="F3" s="33">
        <v>0.7</v>
      </c>
      <c r="G3" s="34">
        <v>126.13</v>
      </c>
      <c r="H3" s="34">
        <v>66.78</v>
      </c>
      <c r="I3" s="34">
        <v>130.35</v>
      </c>
      <c r="J3" s="34">
        <v>67.849999999999994</v>
      </c>
      <c r="K3" s="45">
        <v>125.78</v>
      </c>
      <c r="L3" s="45">
        <v>65.69</v>
      </c>
      <c r="M3" s="33">
        <v>582.57999999999993</v>
      </c>
      <c r="N3" s="39">
        <v>407.80599999999993</v>
      </c>
    </row>
    <row r="4" spans="1:14" ht="49.5" customHeight="1" x14ac:dyDescent="0.25">
      <c r="A4" s="22">
        <v>2</v>
      </c>
      <c r="B4" s="8">
        <v>15</v>
      </c>
      <c r="C4" s="43" t="s">
        <v>29</v>
      </c>
      <c r="D4" s="15" t="s">
        <v>30</v>
      </c>
      <c r="E4" s="7" t="s">
        <v>20</v>
      </c>
      <c r="F4" s="11">
        <v>0.88</v>
      </c>
      <c r="G4" s="12">
        <v>110.43</v>
      </c>
      <c r="H4" s="12">
        <v>58.93</v>
      </c>
      <c r="I4" s="18">
        <v>111.81</v>
      </c>
      <c r="J4" s="12">
        <v>57.34</v>
      </c>
      <c r="K4" s="12">
        <v>109.44</v>
      </c>
      <c r="L4" s="12">
        <v>57.62</v>
      </c>
      <c r="M4" s="11">
        <v>505.57</v>
      </c>
      <c r="N4" s="40">
        <v>444.90159999999997</v>
      </c>
    </row>
    <row r="5" spans="1:14" ht="49.5" customHeight="1" x14ac:dyDescent="0.25">
      <c r="A5" s="22">
        <v>3</v>
      </c>
      <c r="B5" s="8">
        <v>7</v>
      </c>
      <c r="C5" s="43" t="s">
        <v>24</v>
      </c>
      <c r="D5" s="15" t="s">
        <v>19</v>
      </c>
      <c r="E5" s="7" t="s">
        <v>20</v>
      </c>
      <c r="F5" s="11">
        <v>0.83</v>
      </c>
      <c r="G5" s="12">
        <v>122.06</v>
      </c>
      <c r="H5" s="12">
        <v>75.62</v>
      </c>
      <c r="I5" s="12">
        <v>134.65</v>
      </c>
      <c r="J5" s="12">
        <v>77.22</v>
      </c>
      <c r="K5" s="12">
        <v>122.43</v>
      </c>
      <c r="L5" s="12">
        <v>71.099999999999994</v>
      </c>
      <c r="M5" s="11">
        <v>603.08000000000004</v>
      </c>
      <c r="N5" s="40">
        <v>500.5564</v>
      </c>
    </row>
    <row r="6" spans="1:14" ht="45" x14ac:dyDescent="0.25">
      <c r="A6" s="22">
        <v>4</v>
      </c>
      <c r="B6" s="8">
        <v>16</v>
      </c>
      <c r="C6" s="43" t="s">
        <v>31</v>
      </c>
      <c r="D6" s="15" t="s">
        <v>32</v>
      </c>
      <c r="E6" s="7" t="s">
        <v>20</v>
      </c>
      <c r="F6" s="11">
        <v>0.83</v>
      </c>
      <c r="G6" s="12">
        <v>118.88</v>
      </c>
      <c r="H6" s="12">
        <v>66.63</v>
      </c>
      <c r="I6" s="12">
        <v>117.97</v>
      </c>
      <c r="J6" s="12">
        <v>86.01</v>
      </c>
      <c r="K6" s="12">
        <v>164.16</v>
      </c>
      <c r="L6" s="12">
        <v>67.209999999999994</v>
      </c>
      <c r="M6" s="11">
        <v>620.86</v>
      </c>
      <c r="N6" s="40">
        <v>515.31380000000001</v>
      </c>
    </row>
    <row r="7" spans="1:14" ht="45.75" customHeight="1" x14ac:dyDescent="0.25">
      <c r="A7" s="22">
        <v>5</v>
      </c>
      <c r="B7" s="8">
        <v>14</v>
      </c>
      <c r="C7" s="43" t="s">
        <v>27</v>
      </c>
      <c r="D7" s="15" t="s">
        <v>28</v>
      </c>
      <c r="E7" s="7" t="s">
        <v>20</v>
      </c>
      <c r="F7" s="11">
        <v>0.88</v>
      </c>
      <c r="G7" s="12">
        <v>130.38</v>
      </c>
      <c r="H7" s="12">
        <v>76.34</v>
      </c>
      <c r="I7" s="12">
        <v>124.91</v>
      </c>
      <c r="J7" s="12">
        <v>70.680000000000007</v>
      </c>
      <c r="K7" s="12">
        <v>124.44</v>
      </c>
      <c r="L7" s="12">
        <v>68.72</v>
      </c>
      <c r="M7" s="11">
        <v>595.47</v>
      </c>
      <c r="N7" s="40">
        <v>524.0136</v>
      </c>
    </row>
    <row r="8" spans="1:14" ht="39.75" customHeight="1" x14ac:dyDescent="0.25">
      <c r="A8" s="22">
        <v>6</v>
      </c>
      <c r="B8" s="8">
        <v>24</v>
      </c>
      <c r="C8" s="43" t="s">
        <v>35</v>
      </c>
      <c r="D8" s="15" t="s">
        <v>36</v>
      </c>
      <c r="E8" s="7" t="s">
        <v>20</v>
      </c>
      <c r="F8" s="11">
        <v>0.88</v>
      </c>
      <c r="G8" s="12">
        <v>129.31</v>
      </c>
      <c r="H8" s="12">
        <v>88.39</v>
      </c>
      <c r="I8" s="12">
        <v>167.58</v>
      </c>
      <c r="J8" s="18">
        <v>67.88</v>
      </c>
      <c r="K8" s="18">
        <v>114.46</v>
      </c>
      <c r="L8" s="18">
        <v>68</v>
      </c>
      <c r="M8" s="11">
        <v>635.62</v>
      </c>
      <c r="N8" s="40">
        <v>559.34559999999999</v>
      </c>
    </row>
    <row r="9" spans="1:14" ht="45.75" thickBot="1" x14ac:dyDescent="0.3">
      <c r="A9" s="23">
        <v>7</v>
      </c>
      <c r="B9" s="24">
        <v>1</v>
      </c>
      <c r="C9" s="25" t="s">
        <v>18</v>
      </c>
      <c r="D9" s="25" t="s">
        <v>19</v>
      </c>
      <c r="E9" s="26" t="s">
        <v>20</v>
      </c>
      <c r="F9" s="27">
        <v>0.88</v>
      </c>
      <c r="G9" s="28">
        <v>165.64</v>
      </c>
      <c r="H9" s="28">
        <v>64.69</v>
      </c>
      <c r="I9" s="28">
        <v>167.58</v>
      </c>
      <c r="J9" s="28">
        <v>63.44</v>
      </c>
      <c r="K9" s="28">
        <v>110.91</v>
      </c>
      <c r="L9" s="28">
        <v>64.81</v>
      </c>
      <c r="M9" s="27">
        <v>637.06999999999994</v>
      </c>
      <c r="N9" s="41">
        <v>560.62159999999994</v>
      </c>
    </row>
  </sheetData>
  <sortState xmlns:xlrd2="http://schemas.microsoft.com/office/spreadsheetml/2017/richdata2" ref="B3:N9">
    <sortCondition ref="N3:N9"/>
  </sortState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&amp;L&amp;G&amp;C&amp;"-,Pogrubiony"&amp;16XVI Warszawskie Kryterium BIZONÓW&amp;R&amp;"-,Pogrubiony"&amp;12 2022-09-25
KLASYFIKACJA GENERALNA SENIORÓW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"/>
  <sheetViews>
    <sheetView zoomScale="80" zoomScaleNormal="80" workbookViewId="0">
      <selection activeCell="A2" sqref="A2:O5"/>
    </sheetView>
  </sheetViews>
  <sheetFormatPr defaultRowHeight="15" x14ac:dyDescent="0.25"/>
  <cols>
    <col min="3" max="3" width="16.5703125" style="1" customWidth="1"/>
    <col min="4" max="4" width="16.85546875" style="1" customWidth="1"/>
    <col min="5" max="5" width="6.28515625" customWidth="1"/>
    <col min="6" max="6" width="6" customWidth="1"/>
    <col min="7" max="7" width="6.42578125" style="5" customWidth="1"/>
    <col min="14" max="14" width="11.42578125" customWidth="1"/>
    <col min="15" max="15" width="10.140625" customWidth="1"/>
  </cols>
  <sheetData>
    <row r="1" spans="1:15" ht="15.75" thickBot="1" x14ac:dyDescent="0.3"/>
    <row r="2" spans="1:15" s="2" customFormat="1" ht="30.75" thickBot="1" x14ac:dyDescent="0.3">
      <c r="A2" s="35" t="s">
        <v>0</v>
      </c>
      <c r="B2" s="36" t="s">
        <v>1</v>
      </c>
      <c r="C2" s="36" t="s">
        <v>2</v>
      </c>
      <c r="D2" s="36" t="s">
        <v>8</v>
      </c>
      <c r="E2" s="36" t="s">
        <v>3</v>
      </c>
      <c r="F2" s="36" t="s">
        <v>4</v>
      </c>
      <c r="G2" s="37" t="s">
        <v>7</v>
      </c>
      <c r="H2" s="36" t="s">
        <v>11</v>
      </c>
      <c r="I2" s="36" t="s">
        <v>10</v>
      </c>
      <c r="J2" s="36" t="s">
        <v>13</v>
      </c>
      <c r="K2" s="36" t="s">
        <v>14</v>
      </c>
      <c r="L2" s="36" t="s">
        <v>15</v>
      </c>
      <c r="M2" s="36" t="s">
        <v>16</v>
      </c>
      <c r="N2" s="36" t="s">
        <v>9</v>
      </c>
      <c r="O2" s="38" t="s">
        <v>6</v>
      </c>
    </row>
    <row r="3" spans="1:15" ht="45.75" customHeight="1" x14ac:dyDescent="0.25">
      <c r="A3" s="29">
        <v>1</v>
      </c>
      <c r="B3" s="30">
        <v>17</v>
      </c>
      <c r="C3" s="42" t="s">
        <v>33</v>
      </c>
      <c r="D3" s="31" t="s">
        <v>34</v>
      </c>
      <c r="E3" s="32" t="s">
        <v>23</v>
      </c>
      <c r="F3" s="32">
        <v>1</v>
      </c>
      <c r="G3" s="33">
        <v>1</v>
      </c>
      <c r="H3" s="34">
        <v>113.53</v>
      </c>
      <c r="I3" s="34">
        <v>62.1</v>
      </c>
      <c r="J3" s="34">
        <v>111.72</v>
      </c>
      <c r="K3" s="34">
        <v>60.5</v>
      </c>
      <c r="L3" s="34">
        <v>113.22</v>
      </c>
      <c r="M3" s="34">
        <v>61.5</v>
      </c>
      <c r="N3" s="33">
        <v>522.57000000000005</v>
      </c>
      <c r="O3" s="39">
        <v>522.57000000000005</v>
      </c>
    </row>
    <row r="4" spans="1:15" ht="45" x14ac:dyDescent="0.25">
      <c r="A4" s="22">
        <v>2</v>
      </c>
      <c r="B4" s="8">
        <v>2</v>
      </c>
      <c r="C4" s="43" t="s">
        <v>21</v>
      </c>
      <c r="D4" s="15" t="s">
        <v>22</v>
      </c>
      <c r="E4" s="7" t="s">
        <v>23</v>
      </c>
      <c r="F4" s="7">
        <v>1</v>
      </c>
      <c r="G4" s="11">
        <v>1</v>
      </c>
      <c r="H4" s="12">
        <v>113.57</v>
      </c>
      <c r="I4" s="12">
        <v>69.47</v>
      </c>
      <c r="J4" s="12">
        <v>111.57</v>
      </c>
      <c r="K4" s="12">
        <v>70.06</v>
      </c>
      <c r="L4" s="12">
        <v>119.13</v>
      </c>
      <c r="M4" s="12">
        <v>61.13</v>
      </c>
      <c r="N4" s="11">
        <v>544.93000000000006</v>
      </c>
      <c r="O4" s="40">
        <v>544.93000000000006</v>
      </c>
    </row>
    <row r="5" spans="1:15" ht="45.75" thickBot="1" x14ac:dyDescent="0.3">
      <c r="A5" s="23">
        <v>3</v>
      </c>
      <c r="B5" s="24">
        <v>26</v>
      </c>
      <c r="C5" s="44" t="s">
        <v>37</v>
      </c>
      <c r="D5" s="25" t="s">
        <v>36</v>
      </c>
      <c r="E5" s="26" t="s">
        <v>23</v>
      </c>
      <c r="F5" s="26">
        <v>1</v>
      </c>
      <c r="G5" s="27">
        <v>1</v>
      </c>
      <c r="H5" s="28">
        <v>165.64</v>
      </c>
      <c r="I5" s="28">
        <v>88.39</v>
      </c>
      <c r="J5" s="28">
        <v>128.41</v>
      </c>
      <c r="K5" s="28">
        <v>75.88</v>
      </c>
      <c r="L5" s="28">
        <v>130.81</v>
      </c>
      <c r="M5" s="28">
        <v>86.43</v>
      </c>
      <c r="N5" s="27">
        <v>675.56</v>
      </c>
      <c r="O5" s="41">
        <v>675.56</v>
      </c>
    </row>
  </sheetData>
  <sortState xmlns:xlrd2="http://schemas.microsoft.com/office/spreadsheetml/2017/richdata2" ref="B3:O5">
    <sortCondition ref="O3:O5"/>
  </sortState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 xml:space="preserve">&amp;L&amp;G&amp;C&amp;"-,Pogrubiony"&amp;16XVI Warszawskie Kryterium BIZONÓW&amp;R&amp;"-,Pogrubiony"&amp;12 2022-09-25
KLASYFIKACJA GENERALNA JUNIORÓW  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8"/>
  <sheetViews>
    <sheetView zoomScale="80" zoomScaleNormal="80" workbookViewId="0">
      <selection activeCell="A3" sqref="A3:A8"/>
    </sheetView>
  </sheetViews>
  <sheetFormatPr defaultRowHeight="15" x14ac:dyDescent="0.25"/>
  <cols>
    <col min="3" max="3" width="16.5703125" style="1" customWidth="1"/>
    <col min="4" max="4" width="16.85546875" style="1" customWidth="1"/>
    <col min="5" max="5" width="6.28515625" customWidth="1"/>
    <col min="6" max="6" width="6" customWidth="1"/>
    <col min="7" max="7" width="6.42578125" style="5" customWidth="1"/>
    <col min="14" max="14" width="9.7109375" customWidth="1"/>
    <col min="15" max="15" width="11.42578125" customWidth="1"/>
    <col min="16" max="16" width="10.140625" customWidth="1"/>
  </cols>
  <sheetData>
    <row r="2" spans="1:16" s="2" customFormat="1" ht="30" x14ac:dyDescent="0.25">
      <c r="A2" s="3" t="s">
        <v>0</v>
      </c>
      <c r="B2" s="3" t="s">
        <v>1</v>
      </c>
      <c r="C2" s="3" t="s">
        <v>2</v>
      </c>
      <c r="D2" s="3" t="s">
        <v>8</v>
      </c>
      <c r="E2" s="3" t="s">
        <v>3</v>
      </c>
      <c r="F2" s="3" t="s">
        <v>4</v>
      </c>
      <c r="G2" s="4" t="s">
        <v>7</v>
      </c>
      <c r="H2" s="3" t="s">
        <v>11</v>
      </c>
      <c r="I2" s="3" t="s">
        <v>10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5</v>
      </c>
      <c r="O2" s="3" t="s">
        <v>9</v>
      </c>
      <c r="P2" s="3" t="s">
        <v>6</v>
      </c>
    </row>
    <row r="3" spans="1:16" x14ac:dyDescent="0.25">
      <c r="A3" s="7"/>
      <c r="B3" s="8"/>
      <c r="C3" s="9"/>
      <c r="D3" s="16"/>
      <c r="E3" s="7"/>
      <c r="F3" s="7"/>
      <c r="G3" s="11"/>
      <c r="H3" s="12"/>
      <c r="I3" s="12"/>
      <c r="J3" s="12"/>
      <c r="K3" s="12"/>
      <c r="L3" s="12"/>
      <c r="M3" s="12"/>
      <c r="N3" s="12"/>
      <c r="O3" s="11">
        <f t="shared" ref="O3:O8" si="0">SUM(H3:N3)</f>
        <v>0</v>
      </c>
      <c r="P3" s="11">
        <f t="shared" ref="P3:P8" si="1">O3*G3</f>
        <v>0</v>
      </c>
    </row>
    <row r="4" spans="1:16" s="6" customFormat="1" x14ac:dyDescent="0.25">
      <c r="A4" s="7"/>
      <c r="B4" s="8"/>
      <c r="C4" s="9"/>
      <c r="D4" s="16"/>
      <c r="E4" s="7"/>
      <c r="F4" s="7"/>
      <c r="G4" s="11"/>
      <c r="H4" s="12"/>
      <c r="I4" s="12"/>
      <c r="J4" s="12"/>
      <c r="K4" s="12"/>
      <c r="L4" s="12"/>
      <c r="M4" s="12"/>
      <c r="N4" s="12"/>
      <c r="O4" s="11">
        <f t="shared" si="0"/>
        <v>0</v>
      </c>
      <c r="P4" s="11">
        <f t="shared" si="1"/>
        <v>0</v>
      </c>
    </row>
    <row r="5" spans="1:16" x14ac:dyDescent="0.25">
      <c r="A5" s="7"/>
      <c r="B5" s="8"/>
      <c r="C5" s="15"/>
      <c r="D5" s="10"/>
      <c r="E5" s="7"/>
      <c r="F5" s="7"/>
      <c r="G5" s="11"/>
      <c r="H5" s="12"/>
      <c r="I5" s="12"/>
      <c r="J5" s="12"/>
      <c r="K5" s="12"/>
      <c r="L5" s="12"/>
      <c r="M5" s="12"/>
      <c r="N5" s="12"/>
      <c r="O5" s="11">
        <f t="shared" si="0"/>
        <v>0</v>
      </c>
      <c r="P5" s="11">
        <f t="shared" si="1"/>
        <v>0</v>
      </c>
    </row>
    <row r="6" spans="1:16" s="6" customFormat="1" x14ac:dyDescent="0.25">
      <c r="A6" s="7"/>
      <c r="B6" s="8"/>
      <c r="C6" s="9"/>
      <c r="D6" s="16"/>
      <c r="E6" s="7"/>
      <c r="F6" s="7"/>
      <c r="G6" s="11"/>
      <c r="H6" s="12"/>
      <c r="I6" s="12"/>
      <c r="J6" s="12"/>
      <c r="K6" s="12"/>
      <c r="L6" s="12"/>
      <c r="M6" s="12"/>
      <c r="N6" s="12"/>
      <c r="O6" s="11">
        <f t="shared" si="0"/>
        <v>0</v>
      </c>
      <c r="P6" s="11">
        <f t="shared" si="1"/>
        <v>0</v>
      </c>
    </row>
    <row r="7" spans="1:16" x14ac:dyDescent="0.25">
      <c r="A7" s="7"/>
      <c r="B7" s="8"/>
      <c r="C7" s="15"/>
      <c r="D7" s="10"/>
      <c r="E7" s="7"/>
      <c r="F7" s="7"/>
      <c r="G7" s="11"/>
      <c r="H7" s="12"/>
      <c r="I7" s="12"/>
      <c r="J7" s="12"/>
      <c r="K7" s="12"/>
      <c r="L7" s="12"/>
      <c r="M7" s="12"/>
      <c r="N7" s="12"/>
      <c r="O7" s="11">
        <f t="shared" si="0"/>
        <v>0</v>
      </c>
      <c r="P7" s="11">
        <f t="shared" si="1"/>
        <v>0</v>
      </c>
    </row>
    <row r="8" spans="1:16" s="6" customFormat="1" ht="28.9" customHeight="1" x14ac:dyDescent="0.25">
      <c r="A8" s="7"/>
      <c r="B8" s="8"/>
      <c r="C8" s="9"/>
      <c r="D8" s="17"/>
      <c r="E8" s="7"/>
      <c r="F8" s="7"/>
      <c r="G8" s="11"/>
      <c r="H8" s="12"/>
      <c r="I8" s="12"/>
      <c r="J8" s="12"/>
      <c r="K8" s="12"/>
      <c r="L8" s="12"/>
      <c r="M8" s="12"/>
      <c r="N8" s="12"/>
      <c r="O8" s="11">
        <f t="shared" si="0"/>
        <v>0</v>
      </c>
      <c r="P8" s="11">
        <f t="shared" si="1"/>
        <v>0</v>
      </c>
    </row>
  </sheetData>
  <sortState xmlns:xlrd2="http://schemas.microsoft.com/office/spreadsheetml/2017/richdata2" ref="A3:R17">
    <sortCondition ref="F3:F17"/>
  </sortState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&amp;L&amp;G&amp;C&amp;"-,Pogrubiony"&amp;16XVI Warszawskie Kryterium BIZONÓW&amp;R&amp;"-,Pogrubiony"&amp;12 2022-09-25
KLASYFIKACJA GENERALNA JUNIORÓW KLASA 1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11"/>
  <sheetViews>
    <sheetView zoomScale="80" zoomScaleNormal="80" workbookViewId="0">
      <selection activeCell="L18" sqref="L18"/>
    </sheetView>
  </sheetViews>
  <sheetFormatPr defaultRowHeight="15" x14ac:dyDescent="0.25"/>
  <cols>
    <col min="3" max="3" width="16.5703125" style="1" customWidth="1"/>
    <col min="4" max="4" width="16.85546875" style="1" customWidth="1"/>
    <col min="5" max="5" width="6.28515625" customWidth="1"/>
    <col min="6" max="6" width="6" customWidth="1"/>
    <col min="7" max="7" width="6.42578125" style="5" customWidth="1"/>
    <col min="14" max="14" width="9.7109375" customWidth="1"/>
    <col min="15" max="15" width="11.42578125" customWidth="1"/>
    <col min="16" max="16" width="10.140625" customWidth="1"/>
  </cols>
  <sheetData>
    <row r="2" spans="1:16" s="2" customFormat="1" ht="30" x14ac:dyDescent="0.25">
      <c r="A2" s="3" t="s">
        <v>0</v>
      </c>
      <c r="B2" s="3" t="s">
        <v>1</v>
      </c>
      <c r="C2" s="3" t="s">
        <v>2</v>
      </c>
      <c r="D2" s="3" t="s">
        <v>8</v>
      </c>
      <c r="E2" s="3" t="s">
        <v>3</v>
      </c>
      <c r="F2" s="3" t="s">
        <v>4</v>
      </c>
      <c r="G2" s="4" t="s">
        <v>7</v>
      </c>
      <c r="H2" s="3" t="s">
        <v>11</v>
      </c>
      <c r="I2" s="3" t="s">
        <v>10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5</v>
      </c>
      <c r="O2" s="3" t="s">
        <v>9</v>
      </c>
      <c r="P2" s="3" t="s">
        <v>6</v>
      </c>
    </row>
    <row r="3" spans="1:16" x14ac:dyDescent="0.25">
      <c r="A3" s="7"/>
      <c r="B3" s="8"/>
      <c r="C3" s="15"/>
      <c r="D3" s="15"/>
      <c r="E3" s="7"/>
      <c r="F3" s="7"/>
      <c r="G3" s="11"/>
      <c r="H3" s="12"/>
      <c r="I3" s="12"/>
      <c r="J3" s="12"/>
      <c r="K3" s="12"/>
      <c r="L3" s="12"/>
      <c r="M3" s="12"/>
      <c r="N3" s="19"/>
      <c r="O3" s="11">
        <f t="shared" ref="O3:O11" si="0">SUM(H3:N3)</f>
        <v>0</v>
      </c>
      <c r="P3" s="11">
        <f t="shared" ref="P3:P11" si="1">O3*G3</f>
        <v>0</v>
      </c>
    </row>
    <row r="4" spans="1:16" s="6" customFormat="1" x14ac:dyDescent="0.25">
      <c r="A4" s="7"/>
      <c r="B4" s="8"/>
      <c r="C4" s="9"/>
      <c r="D4" s="15"/>
      <c r="E4" s="7"/>
      <c r="F4" s="7"/>
      <c r="G4" s="11"/>
      <c r="H4" s="12"/>
      <c r="I4" s="12"/>
      <c r="J4" s="12"/>
      <c r="K4" s="12"/>
      <c r="L4" s="12"/>
      <c r="M4" s="12"/>
      <c r="N4" s="19"/>
      <c r="O4" s="11">
        <f t="shared" si="0"/>
        <v>0</v>
      </c>
      <c r="P4" s="11">
        <f t="shared" si="1"/>
        <v>0</v>
      </c>
    </row>
    <row r="5" spans="1:16" x14ac:dyDescent="0.25">
      <c r="A5" s="7"/>
      <c r="B5" s="8"/>
      <c r="C5" s="9"/>
      <c r="D5" s="15"/>
      <c r="E5" s="7"/>
      <c r="F5" s="7"/>
      <c r="G5" s="11"/>
      <c r="H5" s="12"/>
      <c r="I5" s="12"/>
      <c r="J5" s="12"/>
      <c r="K5" s="12"/>
      <c r="L5" s="12"/>
      <c r="M5" s="12"/>
      <c r="N5" s="19"/>
      <c r="O5" s="11">
        <f t="shared" si="0"/>
        <v>0</v>
      </c>
      <c r="P5" s="11">
        <f t="shared" si="1"/>
        <v>0</v>
      </c>
    </row>
    <row r="6" spans="1:16" s="6" customFormat="1" x14ac:dyDescent="0.25">
      <c r="A6" s="7"/>
      <c r="B6" s="8"/>
      <c r="C6" s="9"/>
      <c r="D6" s="15"/>
      <c r="E6" s="7"/>
      <c r="F6" s="7"/>
      <c r="G6" s="11"/>
      <c r="H6" s="12"/>
      <c r="I6" s="12"/>
      <c r="J6" s="18"/>
      <c r="K6" s="12"/>
      <c r="L6" s="12"/>
      <c r="M6" s="12"/>
      <c r="N6" s="19"/>
      <c r="O6" s="11">
        <f t="shared" si="0"/>
        <v>0</v>
      </c>
      <c r="P6" s="11">
        <f t="shared" si="1"/>
        <v>0</v>
      </c>
    </row>
    <row r="7" spans="1:16" s="14" customFormat="1" x14ac:dyDescent="0.25">
      <c r="A7" s="7"/>
      <c r="B7" s="8"/>
      <c r="C7" s="9"/>
      <c r="D7" s="15"/>
      <c r="E7" s="7"/>
      <c r="F7" s="7"/>
      <c r="G7" s="11"/>
      <c r="H7" s="12"/>
      <c r="I7" s="12"/>
      <c r="J7" s="12"/>
      <c r="K7" s="12"/>
      <c r="L7" s="12"/>
      <c r="M7" s="12"/>
      <c r="N7" s="19"/>
      <c r="O7" s="11">
        <f t="shared" si="0"/>
        <v>0</v>
      </c>
      <c r="P7" s="11">
        <f t="shared" si="1"/>
        <v>0</v>
      </c>
    </row>
    <row r="8" spans="1:16" s="6" customFormat="1" x14ac:dyDescent="0.25">
      <c r="A8" s="7"/>
      <c r="B8" s="8"/>
      <c r="C8" s="15"/>
      <c r="D8" s="15"/>
      <c r="E8" s="7"/>
      <c r="F8" s="7"/>
      <c r="G8" s="11"/>
      <c r="H8" s="12"/>
      <c r="I8" s="12"/>
      <c r="J8" s="12"/>
      <c r="K8" s="12"/>
      <c r="L8" s="12"/>
      <c r="M8" s="12"/>
      <c r="N8" s="19"/>
      <c r="O8" s="11">
        <f t="shared" si="0"/>
        <v>0</v>
      </c>
      <c r="P8" s="11">
        <f t="shared" si="1"/>
        <v>0</v>
      </c>
    </row>
    <row r="9" spans="1:16" s="14" customFormat="1" x14ac:dyDescent="0.25">
      <c r="A9" s="7"/>
      <c r="B9" s="8"/>
      <c r="C9" s="9"/>
      <c r="D9" s="15"/>
      <c r="E9" s="7"/>
      <c r="F9" s="7"/>
      <c r="G9" s="11"/>
      <c r="H9" s="18"/>
      <c r="I9" s="12"/>
      <c r="J9" s="12"/>
      <c r="K9" s="12"/>
      <c r="L9" s="12"/>
      <c r="M9" s="12"/>
      <c r="N9" s="19"/>
      <c r="O9" s="11">
        <f t="shared" si="0"/>
        <v>0</v>
      </c>
      <c r="P9" s="11">
        <f t="shared" si="1"/>
        <v>0</v>
      </c>
    </row>
    <row r="10" spans="1:16" s="6" customFormat="1" x14ac:dyDescent="0.25">
      <c r="A10" s="7"/>
      <c r="B10" s="8"/>
      <c r="C10" s="9"/>
      <c r="D10" s="15"/>
      <c r="E10" s="7"/>
      <c r="F10" s="7"/>
      <c r="G10" s="11"/>
      <c r="H10" s="20"/>
      <c r="I10" s="20"/>
      <c r="J10" s="12"/>
      <c r="K10" s="20"/>
      <c r="L10" s="20"/>
      <c r="M10" s="20"/>
      <c r="N10" s="19"/>
      <c r="O10" s="11">
        <f t="shared" si="0"/>
        <v>0</v>
      </c>
      <c r="P10" s="11">
        <f t="shared" si="1"/>
        <v>0</v>
      </c>
    </row>
    <row r="11" spans="1:16" x14ac:dyDescent="0.25">
      <c r="A11" s="7"/>
      <c r="B11" s="8"/>
      <c r="C11" s="9"/>
      <c r="D11" s="15"/>
      <c r="E11" s="7"/>
      <c r="F11" s="7"/>
      <c r="G11" s="11"/>
      <c r="H11" s="12"/>
      <c r="I11" s="12"/>
      <c r="J11" s="20"/>
      <c r="K11" s="12"/>
      <c r="L11" s="20"/>
      <c r="M11" s="20"/>
      <c r="N11" s="19"/>
      <c r="O11" s="11">
        <f t="shared" si="0"/>
        <v>0</v>
      </c>
      <c r="P11" s="11">
        <f t="shared" si="1"/>
        <v>0</v>
      </c>
    </row>
  </sheetData>
  <sortState xmlns:xlrd2="http://schemas.microsoft.com/office/spreadsheetml/2017/richdata2" ref="B3:S11">
    <sortCondition ref="P3:P11"/>
  </sortState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&amp;L&amp;G&amp;C&amp;"-,Pogrubiony"&amp;16XVI Warszawskie Kryterium BIZONÓW&amp;R&amp;"-,Pogrubiony"&amp;12 2022-09-25
KLASYFIKACJA GENERALNA JUNIORÓW KLASA 2</oddHeader>
  </headerFooter>
  <ignoredErrors>
    <ignoredError sqref="O3:O6 O9:O10" formulaRange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P8"/>
  <sheetViews>
    <sheetView zoomScale="80" zoomScaleNormal="80" workbookViewId="0">
      <selection activeCell="A3" sqref="A3:P8"/>
    </sheetView>
  </sheetViews>
  <sheetFormatPr defaultRowHeight="15" x14ac:dyDescent="0.25"/>
  <cols>
    <col min="3" max="3" width="16.5703125" style="1" customWidth="1"/>
    <col min="4" max="4" width="16.85546875" style="1" customWidth="1"/>
    <col min="5" max="5" width="6.28515625" customWidth="1"/>
    <col min="6" max="6" width="6" customWidth="1"/>
    <col min="7" max="7" width="6.42578125" style="5" customWidth="1"/>
    <col min="14" max="14" width="9.7109375" customWidth="1"/>
    <col min="15" max="15" width="11.42578125" customWidth="1"/>
    <col min="16" max="16" width="10.140625" customWidth="1"/>
  </cols>
  <sheetData>
    <row r="2" spans="1:16" s="2" customFormat="1" ht="30" x14ac:dyDescent="0.25">
      <c r="A2" s="3" t="s">
        <v>0</v>
      </c>
      <c r="B2" s="3" t="s">
        <v>1</v>
      </c>
      <c r="C2" s="3" t="s">
        <v>2</v>
      </c>
      <c r="D2" s="3" t="s">
        <v>8</v>
      </c>
      <c r="E2" s="3" t="s">
        <v>3</v>
      </c>
      <c r="F2" s="3" t="s">
        <v>4</v>
      </c>
      <c r="G2" s="4" t="s">
        <v>7</v>
      </c>
      <c r="H2" s="3" t="s">
        <v>11</v>
      </c>
      <c r="I2" s="3" t="s">
        <v>10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5</v>
      </c>
      <c r="O2" s="3" t="s">
        <v>9</v>
      </c>
      <c r="P2" s="3" t="s">
        <v>6</v>
      </c>
    </row>
    <row r="3" spans="1:16" x14ac:dyDescent="0.25">
      <c r="A3" s="7"/>
      <c r="B3" s="8"/>
      <c r="C3" s="9"/>
      <c r="D3" s="16"/>
      <c r="E3" s="7"/>
      <c r="F3" s="7"/>
      <c r="G3" s="11"/>
      <c r="H3" s="12"/>
      <c r="I3" s="12"/>
      <c r="J3" s="12"/>
      <c r="K3" s="12"/>
      <c r="L3" s="12"/>
      <c r="M3" s="12"/>
      <c r="N3" s="12"/>
      <c r="O3" s="11">
        <f t="shared" ref="O3:O8" si="0">SUM(H3:N3)</f>
        <v>0</v>
      </c>
      <c r="P3" s="11">
        <f t="shared" ref="P3:P8" si="1">O3*G3</f>
        <v>0</v>
      </c>
    </row>
    <row r="4" spans="1:16" x14ac:dyDescent="0.25">
      <c r="A4" s="7"/>
      <c r="B4" s="8"/>
      <c r="C4" s="9"/>
      <c r="D4" s="16"/>
      <c r="E4" s="7"/>
      <c r="F4" s="7"/>
      <c r="G4" s="11"/>
      <c r="H4" s="12"/>
      <c r="I4" s="12"/>
      <c r="J4" s="12"/>
      <c r="K4" s="12"/>
      <c r="L4" s="12"/>
      <c r="M4" s="12"/>
      <c r="N4" s="12"/>
      <c r="O4" s="11">
        <f t="shared" si="0"/>
        <v>0</v>
      </c>
      <c r="P4" s="11">
        <f t="shared" si="1"/>
        <v>0</v>
      </c>
    </row>
    <row r="5" spans="1:16" x14ac:dyDescent="0.25">
      <c r="A5" s="7"/>
      <c r="B5" s="8"/>
      <c r="C5" s="15"/>
      <c r="D5" s="10"/>
      <c r="E5" s="7"/>
      <c r="F5" s="7"/>
      <c r="G5" s="11"/>
      <c r="H5" s="12"/>
      <c r="I5" s="12"/>
      <c r="J5" s="12"/>
      <c r="K5" s="12"/>
      <c r="L5" s="12"/>
      <c r="M5" s="12"/>
      <c r="N5" s="12"/>
      <c r="O5" s="11">
        <f t="shared" si="0"/>
        <v>0</v>
      </c>
      <c r="P5" s="11">
        <f t="shared" si="1"/>
        <v>0</v>
      </c>
    </row>
    <row r="6" spans="1:16" x14ac:dyDescent="0.25">
      <c r="A6" s="7"/>
      <c r="B6" s="8"/>
      <c r="C6" s="9"/>
      <c r="D6" s="16"/>
      <c r="E6" s="7"/>
      <c r="F6" s="7"/>
      <c r="G6" s="11"/>
      <c r="H6" s="12"/>
      <c r="I6" s="12"/>
      <c r="J6" s="12"/>
      <c r="K6" s="12"/>
      <c r="L6" s="12"/>
      <c r="M6" s="12"/>
      <c r="N6" s="12"/>
      <c r="O6" s="11">
        <f t="shared" si="0"/>
        <v>0</v>
      </c>
      <c r="P6" s="11">
        <f t="shared" si="1"/>
        <v>0</v>
      </c>
    </row>
    <row r="7" spans="1:16" x14ac:dyDescent="0.25">
      <c r="A7" s="7"/>
      <c r="B7" s="8"/>
      <c r="C7" s="9"/>
      <c r="D7" s="17"/>
      <c r="E7" s="7"/>
      <c r="F7" s="7"/>
      <c r="G7" s="11"/>
      <c r="H7" s="12"/>
      <c r="I7" s="12"/>
      <c r="J7" s="12"/>
      <c r="K7" s="12"/>
      <c r="L7" s="12"/>
      <c r="M7" s="12"/>
      <c r="N7" s="12"/>
      <c r="O7" s="11">
        <f t="shared" si="0"/>
        <v>0</v>
      </c>
      <c r="P7" s="11">
        <f t="shared" si="1"/>
        <v>0</v>
      </c>
    </row>
    <row r="8" spans="1:16" x14ac:dyDescent="0.25">
      <c r="A8" s="7"/>
      <c r="B8" s="8"/>
      <c r="C8" s="9"/>
      <c r="D8" s="16"/>
      <c r="E8" s="7"/>
      <c r="F8" s="7"/>
      <c r="G8" s="11"/>
      <c r="H8" s="12"/>
      <c r="I8" s="12"/>
      <c r="J8" s="12"/>
      <c r="K8" s="13"/>
      <c r="L8" s="18"/>
      <c r="M8" s="18"/>
      <c r="N8" s="12"/>
      <c r="O8" s="11">
        <f t="shared" si="0"/>
        <v>0</v>
      </c>
      <c r="P8" s="11">
        <f t="shared" si="1"/>
        <v>0</v>
      </c>
    </row>
  </sheetData>
  <sortState xmlns:xlrd2="http://schemas.microsoft.com/office/spreadsheetml/2017/richdata2" ref="A3:S8">
    <sortCondition ref="P3:P8"/>
  </sortState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 xml:space="preserve">&amp;L&amp;G&amp;C&amp;"-,Pogrubiony"&amp;16XVI Warszawskie Kryterium BIZONÓW&amp;R&amp;"-,Pogrubiony"&amp;12 2022-09-25
KLASYFIKACJA GENERALNA PAŃ  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5"/>
  <sheetViews>
    <sheetView zoomScale="80" zoomScaleNormal="80" workbookViewId="0">
      <selection activeCell="Q26" sqref="Q26"/>
    </sheetView>
  </sheetViews>
  <sheetFormatPr defaultRowHeight="15" x14ac:dyDescent="0.25"/>
  <cols>
    <col min="3" max="3" width="16.5703125" style="1" customWidth="1"/>
    <col min="4" max="4" width="16.85546875" style="1" customWidth="1"/>
    <col min="5" max="5" width="6.28515625" customWidth="1"/>
    <col min="6" max="6" width="6" customWidth="1"/>
    <col min="7" max="7" width="6.42578125" style="5" customWidth="1"/>
    <col min="14" max="14" width="9.7109375" customWidth="1"/>
    <col min="15" max="15" width="11.42578125" customWidth="1"/>
    <col min="16" max="16" width="10.140625" customWidth="1"/>
  </cols>
  <sheetData>
    <row r="2" spans="1:16" s="2" customFormat="1" ht="30" x14ac:dyDescent="0.25">
      <c r="A2" s="3" t="s">
        <v>0</v>
      </c>
      <c r="B2" s="3" t="s">
        <v>1</v>
      </c>
      <c r="C2" s="3" t="s">
        <v>2</v>
      </c>
      <c r="D2" s="3" t="s">
        <v>8</v>
      </c>
      <c r="E2" s="3" t="s">
        <v>3</v>
      </c>
      <c r="F2" s="3" t="s">
        <v>4</v>
      </c>
      <c r="G2" s="4" t="s">
        <v>7</v>
      </c>
      <c r="H2" s="3" t="s">
        <v>11</v>
      </c>
      <c r="I2" s="3" t="s">
        <v>10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5</v>
      </c>
      <c r="O2" s="3" t="s">
        <v>9</v>
      </c>
      <c r="P2" s="3" t="s">
        <v>6</v>
      </c>
    </row>
    <row r="3" spans="1:16" x14ac:dyDescent="0.25">
      <c r="A3" s="7"/>
      <c r="B3" s="8"/>
      <c r="C3" s="9"/>
      <c r="D3" s="15"/>
      <c r="E3" s="7"/>
      <c r="F3" s="7"/>
      <c r="G3" s="11"/>
      <c r="H3" s="12"/>
      <c r="I3" s="12"/>
      <c r="J3" s="12"/>
      <c r="K3" s="12"/>
      <c r="L3" s="18"/>
      <c r="M3" s="18"/>
      <c r="N3" s="19"/>
      <c r="O3" s="11">
        <f>SUM(H3:N3)</f>
        <v>0</v>
      </c>
      <c r="P3" s="11">
        <f>O3*G3</f>
        <v>0</v>
      </c>
    </row>
    <row r="4" spans="1:16" s="6" customFormat="1" x14ac:dyDescent="0.25">
      <c r="A4" s="7"/>
      <c r="B4" s="8"/>
      <c r="C4" s="9"/>
      <c r="D4" s="15"/>
      <c r="E4" s="7"/>
      <c r="F4" s="7"/>
      <c r="G4" s="11"/>
      <c r="H4" s="12"/>
      <c r="I4" s="12"/>
      <c r="J4" s="12"/>
      <c r="K4" s="18"/>
      <c r="L4" s="18"/>
      <c r="M4" s="18"/>
      <c r="N4" s="19"/>
      <c r="O4" s="11">
        <f>SUM(H4:N4)</f>
        <v>0</v>
      </c>
      <c r="P4" s="11">
        <f>O4*G4</f>
        <v>0</v>
      </c>
    </row>
    <row r="5" spans="1:16" x14ac:dyDescent="0.25">
      <c r="A5" s="7"/>
      <c r="B5" s="8"/>
      <c r="C5" s="15"/>
      <c r="D5" s="15"/>
      <c r="E5" s="7"/>
      <c r="F5" s="7"/>
      <c r="G5" s="11"/>
      <c r="H5" s="12"/>
      <c r="I5" s="12"/>
      <c r="J5" s="12"/>
      <c r="K5" s="12"/>
      <c r="L5" s="12"/>
      <c r="M5" s="12"/>
      <c r="N5" s="19"/>
      <c r="O5" s="11">
        <f>SUM(H5:N5)</f>
        <v>0</v>
      </c>
      <c r="P5" s="11">
        <f>O5*G5</f>
        <v>0</v>
      </c>
    </row>
  </sheetData>
  <sortState xmlns:xlrd2="http://schemas.microsoft.com/office/spreadsheetml/2017/richdata2" ref="B3:S5">
    <sortCondition ref="P3:P5"/>
  </sortState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&amp;L&amp;G&amp;C&amp;"-,Pogrubiony"&amp;16XVI Warszawskie Kryterium BIZONÓW&amp;R&amp;"-,Pogrubiony"&amp;12 2022-09-25
KLASYFIKACJA GRUPY IV - samochodyprzed 01.01.1998</oddHeader>
  </headerFooter>
  <ignoredErrors>
    <ignoredError sqref="O3:O5" formulaRange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2EA2D-D725-4A49-8253-00E4D5020890}">
  <sheetPr>
    <pageSetUpPr fitToPage="1"/>
  </sheetPr>
  <dimension ref="A2:P13"/>
  <sheetViews>
    <sheetView zoomScale="80" zoomScaleNormal="80" workbookViewId="0">
      <selection activeCell="N13" sqref="N13"/>
    </sheetView>
  </sheetViews>
  <sheetFormatPr defaultRowHeight="15" x14ac:dyDescent="0.25"/>
  <cols>
    <col min="3" max="3" width="16.5703125" style="1" customWidth="1"/>
    <col min="4" max="4" width="16.85546875" style="1" customWidth="1"/>
    <col min="5" max="5" width="6.28515625" customWidth="1"/>
    <col min="6" max="6" width="6" customWidth="1"/>
    <col min="7" max="7" width="6.42578125" style="5" customWidth="1"/>
    <col min="14" max="14" width="9.7109375" customWidth="1"/>
    <col min="15" max="15" width="11.42578125" customWidth="1"/>
    <col min="16" max="16" width="10.140625" customWidth="1"/>
  </cols>
  <sheetData>
    <row r="2" spans="1:16" s="2" customFormat="1" ht="30" x14ac:dyDescent="0.25">
      <c r="A2" s="3" t="s">
        <v>0</v>
      </c>
      <c r="B2" s="3" t="s">
        <v>1</v>
      </c>
      <c r="C2" s="3" t="s">
        <v>2</v>
      </c>
      <c r="D2" s="3" t="s">
        <v>8</v>
      </c>
      <c r="E2" s="3" t="s">
        <v>3</v>
      </c>
      <c r="F2" s="3" t="s">
        <v>4</v>
      </c>
      <c r="G2" s="4" t="s">
        <v>7</v>
      </c>
      <c r="H2" s="3" t="s">
        <v>11</v>
      </c>
      <c r="I2" s="3" t="s">
        <v>10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5</v>
      </c>
      <c r="O2" s="3" t="s">
        <v>9</v>
      </c>
      <c r="P2" s="3" t="s">
        <v>6</v>
      </c>
    </row>
    <row r="3" spans="1:16" x14ac:dyDescent="0.25">
      <c r="A3" s="7"/>
      <c r="B3" s="8"/>
      <c r="C3" s="9"/>
      <c r="D3" s="15"/>
      <c r="E3" s="7"/>
      <c r="F3" s="7"/>
      <c r="G3" s="11"/>
      <c r="H3" s="12"/>
      <c r="I3" s="12"/>
      <c r="J3" s="12"/>
      <c r="K3" s="12"/>
      <c r="L3" s="18"/>
      <c r="M3" s="18"/>
      <c r="N3" s="19"/>
      <c r="O3" s="11">
        <f>SUM(H3:N3)</f>
        <v>0</v>
      </c>
      <c r="P3" s="11">
        <f>O3*G3</f>
        <v>0</v>
      </c>
    </row>
    <row r="4" spans="1:16" s="6" customFormat="1" x14ac:dyDescent="0.25">
      <c r="A4" s="7"/>
      <c r="B4" s="8"/>
      <c r="C4" s="9"/>
      <c r="D4" s="15"/>
      <c r="E4" s="7"/>
      <c r="F4" s="7"/>
      <c r="G4" s="11"/>
      <c r="H4" s="12"/>
      <c r="I4" s="12"/>
      <c r="J4" s="12"/>
      <c r="K4" s="18"/>
      <c r="L4" s="18"/>
      <c r="M4" s="18"/>
      <c r="N4" s="19"/>
      <c r="O4" s="11">
        <f>SUM(H4:N4)</f>
        <v>0</v>
      </c>
      <c r="P4" s="11">
        <f>O4*G4</f>
        <v>0</v>
      </c>
    </row>
    <row r="5" spans="1:16" x14ac:dyDescent="0.25">
      <c r="A5" s="7"/>
      <c r="B5" s="8"/>
      <c r="C5" s="15"/>
      <c r="D5" s="15"/>
      <c r="E5" s="7"/>
      <c r="F5" s="7"/>
      <c r="G5" s="11"/>
      <c r="H5" s="12"/>
      <c r="I5" s="12"/>
      <c r="J5" s="12"/>
      <c r="K5" s="12"/>
      <c r="L5" s="12"/>
      <c r="M5" s="12"/>
      <c r="N5" s="19"/>
      <c r="O5" s="11">
        <f>SUM(H5:N5)</f>
        <v>0</v>
      </c>
      <c r="P5" s="11">
        <f>O5*G5</f>
        <v>0</v>
      </c>
    </row>
    <row r="13" spans="1:16" x14ac:dyDescent="0.25">
      <c r="N13" t="s">
        <v>17</v>
      </c>
    </row>
  </sheetData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&amp;L&amp;G&amp;C&amp;"-,Pogrubiony"&amp;16XVI Warszawskie Kryterium BIZONÓW&amp;R&amp;"-,Pogrubiony"&amp;12 2022-09-25
KLASYFIKACJA GRUPY V - FIAT 126p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N24" sqref="N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8</vt:i4>
      </vt:variant>
    </vt:vector>
  </HeadingPairs>
  <TitlesOfParts>
    <vt:vector size="18" baseType="lpstr">
      <vt:lpstr>GENERALNA</vt:lpstr>
      <vt:lpstr>I SENIOR</vt:lpstr>
      <vt:lpstr>II JUNIOR</vt:lpstr>
      <vt:lpstr>JUNIOR KLASA 1</vt:lpstr>
      <vt:lpstr>JUNIOR KLASA 2</vt:lpstr>
      <vt:lpstr>III PANIE</vt:lpstr>
      <vt:lpstr>IV Zabytki</vt:lpstr>
      <vt:lpstr>V Fiat 126p</vt:lpstr>
      <vt:lpstr>Arkusz2</vt:lpstr>
      <vt:lpstr>Arkusz3</vt:lpstr>
      <vt:lpstr>GENERALNA!Obszar_wydruku</vt:lpstr>
      <vt:lpstr>'I SENIOR'!Obszar_wydruku</vt:lpstr>
      <vt:lpstr>'II JUNIOR'!Obszar_wydruku</vt:lpstr>
      <vt:lpstr>'III PANIE'!Obszar_wydruku</vt:lpstr>
      <vt:lpstr>'IV Zabytki'!Obszar_wydruku</vt:lpstr>
      <vt:lpstr>'JUNIOR KLASA 1'!Obszar_wydruku</vt:lpstr>
      <vt:lpstr>'JUNIOR KLASA 2'!Obszar_wydruku</vt:lpstr>
      <vt:lpstr>'V Fiat 126p'!Obszar_wydruku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Naskręt Magdalena</dc:creator>
  <cp:lastModifiedBy>Benedykt Chądzyński</cp:lastModifiedBy>
  <cp:lastPrinted>2022-09-25T10:59:20Z</cp:lastPrinted>
  <dcterms:created xsi:type="dcterms:W3CDTF">2014-10-17T12:47:07Z</dcterms:created>
  <dcterms:modified xsi:type="dcterms:W3CDTF">2022-09-26T11:33:32Z</dcterms:modified>
</cp:coreProperties>
</file>