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9140" windowHeight="8640" activeTab="0"/>
  </bookViews>
  <sheets>
    <sheet name="Formularz zgłoszenia" sheetId="1" r:id="rId1"/>
    <sheet name="formularz do druku" sheetId="2" r:id="rId2"/>
  </sheets>
  <definedNames>
    <definedName name="_xlnm.Print_Area" localSheetId="1">'formularz do druku'!$A$1:$M$51</definedName>
  </definedNames>
  <calcPr fullCalcOnLoad="1"/>
</workbook>
</file>

<file path=xl/sharedStrings.xml><?xml version="1.0" encoding="utf-8"?>
<sst xmlns="http://schemas.openxmlformats.org/spreadsheetml/2006/main" count="132" uniqueCount="94">
  <si>
    <t>Wypełnić drukowanymi literami</t>
  </si>
  <si>
    <t>KIEROWCA</t>
  </si>
  <si>
    <t>PILOT</t>
  </si>
  <si>
    <t>Imię</t>
  </si>
  <si>
    <t>Nazwisko</t>
  </si>
  <si>
    <t>SAMOCHÓD</t>
  </si>
  <si>
    <t>W związku z moim uczestnictwem w w/w imprezie przyjmuję na siebie pełną odpowiedzialność, jednocześnie zrzekam się wszelkich późniejszych roszczeń w stosunku do organizatora.</t>
  </si>
  <si>
    <t>Marka</t>
  </si>
  <si>
    <t>Model</t>
  </si>
  <si>
    <t>Zobowiązuję się do przestrzegania regulaminu imprezy, a także instrukcji i decyzji organizatora.</t>
  </si>
  <si>
    <t>Kierowca</t>
  </si>
  <si>
    <t>Pilot</t>
  </si>
  <si>
    <t>FORMULARZ ZGŁOSZENIA</t>
  </si>
  <si>
    <t>Przynależność Klubowa</t>
  </si>
  <si>
    <t>Tel. kontaktowy</t>
  </si>
  <si>
    <t>Adres e-mail</t>
  </si>
  <si>
    <t>PRAWO JAZDY</t>
  </si>
  <si>
    <t>Kategoria</t>
  </si>
  <si>
    <t>Numer</t>
  </si>
  <si>
    <t>KIEROWCA:</t>
  </si>
  <si>
    <t>PILOT:</t>
  </si>
  <si>
    <t>SAMOCHÓD:</t>
  </si>
  <si>
    <t>Nr rejestracyjny</t>
  </si>
  <si>
    <t>Niniejszym wyrażam zgodę na przetwarzanie przez Automobilklub Polski moich danych osobowych zgodnie z ustawą o ochronie danych osobowych.  (Dz. U. Nr 133/97, poz. 883)</t>
  </si>
  <si>
    <t>W/w zgłoszenie będzie do podpisu w trakcie odbioru administracyjnego przed imprezą.</t>
  </si>
  <si>
    <t>Prawo jazdy:</t>
  </si>
  <si>
    <t>WPISOWE:</t>
  </si>
  <si>
    <t>Startowe</t>
  </si>
  <si>
    <t>kolacja</t>
  </si>
  <si>
    <t>Obiad</t>
  </si>
  <si>
    <t>obiad</t>
  </si>
  <si>
    <t>Nocleg</t>
  </si>
  <si>
    <t>Śniadanie</t>
  </si>
  <si>
    <t>Kolacja</t>
  </si>
  <si>
    <t>nr startowy</t>
  </si>
  <si>
    <t>ZGŁOSZENIE</t>
  </si>
  <si>
    <t>Przynależność klubowa</t>
  </si>
  <si>
    <t>Okręg</t>
  </si>
  <si>
    <t>E-mail</t>
  </si>
  <si>
    <t>Telefon komórkowy</t>
  </si>
  <si>
    <t>Nr prawa jazdy</t>
  </si>
  <si>
    <t>Adres kierowcy jest zarazem adresem kontaktowym z załogą</t>
  </si>
  <si>
    <t>ZGŁOSZENIE DO IMPREZY</t>
  </si>
  <si>
    <t>Podpisane zgłoszenie jest równoznaczne z przyjęciem do wiadomości i stosowania zapisów regulaminów imprezy, a także instrukcji i decyzji organizatora.</t>
  </si>
  <si>
    <t>Uczestnicy oświadczają, iż biorą udział w imprezie na własne ryzyko, przejmują na siebie pełną odpowiedzialność za powstałe szkody, a tym samym zrzekają się wszelkich roszczeń w stosunku do Organizatora.
Kierowca oświadcza, że posiada aktualne ubezpieczenie NNW i OC, oraz aktualne badania techniczne.</t>
  </si>
  <si>
    <t>Niniejszym wyrażam zgodę na przetwarzanie przez Automobilklub Polski moich danych osobowych zgodnie z ustawą o ochronie danych osobowych. (Dz. U. Nr 133/97, poz. 883)</t>
  </si>
  <si>
    <t>Proszę o podanie, ile osob w załodze porusza się na wózku inwalidzkim.</t>
  </si>
  <si>
    <t>podpis kierowcy</t>
  </si>
  <si>
    <t>podpis pilota</t>
  </si>
  <si>
    <t>Świadczenia</t>
  </si>
  <si>
    <t>-</t>
  </si>
  <si>
    <t>Osoby towarzyszące</t>
  </si>
  <si>
    <t>ile osób -&gt;</t>
  </si>
  <si>
    <t>Razem:</t>
  </si>
  <si>
    <t>Ilość osób towarzyszących</t>
  </si>
  <si>
    <t>Wstaw "X" w odpowiednią rubrykę, jeśli nie dotyczy pozostaw pustą.</t>
  </si>
  <si>
    <t>startowe</t>
  </si>
  <si>
    <t>NSMP</t>
  </si>
  <si>
    <t>rundy</t>
  </si>
  <si>
    <t>kierowca</t>
  </si>
  <si>
    <t>towarzy.</t>
  </si>
  <si>
    <t>Noc</t>
  </si>
  <si>
    <t>Ile osób na wózkach</t>
  </si>
  <si>
    <t>inwalidzkich</t>
  </si>
  <si>
    <t>Dane kontaktowe:</t>
  </si>
  <si>
    <t>Startowe  15 runda</t>
  </si>
  <si>
    <t>NPP</t>
  </si>
  <si>
    <t>16 runda</t>
  </si>
  <si>
    <t>TSMP i TPP</t>
  </si>
  <si>
    <t>Startowe  28 runda</t>
  </si>
  <si>
    <t>Startowe  29 runda</t>
  </si>
  <si>
    <t>T-NMOW</t>
  </si>
  <si>
    <t>Startowe  11 runda</t>
  </si>
  <si>
    <t>Startowe  12 runda</t>
  </si>
  <si>
    <t>Piot zgłoszony do prób SZ</t>
  </si>
  <si>
    <t>Bardzo prosimy o podanie aktualnych danych kontaktowych, ułatwi nam to kontakt z załogą przed imprezą, jak i w trakcie w sytuacjach awaryjnych (błędy w trasie, sytuacje losowe itp)</t>
  </si>
  <si>
    <t>Kontakt z załogą wstaw "X"</t>
  </si>
  <si>
    <t>Kontakt na imprezie</t>
  </si>
  <si>
    <t>Czy Pilot startuje w klasyfikacj SZ (tak / nie)</t>
  </si>
  <si>
    <t>ŚWIATOWID 2021</t>
  </si>
  <si>
    <t>TMMP PZM</t>
  </si>
  <si>
    <t>Startowe  4 runda</t>
  </si>
  <si>
    <t>5 runda</t>
  </si>
  <si>
    <t>Startowe  7 runda</t>
  </si>
  <si>
    <t>8 runda</t>
  </si>
  <si>
    <t>TNMOW</t>
  </si>
  <si>
    <t>Startowe  10 runda</t>
  </si>
  <si>
    <t>x</t>
  </si>
  <si>
    <t>Wszystkie powyższe rundy</t>
  </si>
  <si>
    <t>automatycznie są liczone do</t>
  </si>
  <si>
    <t>Mistrzostw Okręgu Warszawskiego</t>
  </si>
  <si>
    <t>Catering</t>
  </si>
  <si>
    <t>TMMP PZM runda 4/5</t>
  </si>
  <si>
    <t>NSMP runda 7/8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</si>
</sst>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00\-000"/>
    <numFmt numFmtId="168" formatCode="000,000,000"/>
    <numFmt numFmtId="169" formatCode="[&lt;=9999999]###\-##\-##;\(###\)\ ###\-##\-##"/>
    <numFmt numFmtId="170" formatCode="[$-415]dddd\,\ d\ mmmm\ yyyy"/>
    <numFmt numFmtId="171" formatCode="#,##0.00\ &quot;zł&quot;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24"/>
      <name val="Czcionka tekstu podstawowego"/>
      <family val="2"/>
    </font>
    <font>
      <u val="single"/>
      <sz val="11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u val="single"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24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i/>
      <sz val="2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"/>
      <color indexed="9"/>
      <name val="Czcionka tekstu podstawowego"/>
      <family val="2"/>
    </font>
    <font>
      <b/>
      <sz val="14"/>
      <color indexed="9"/>
      <name val="Czcionka tekstu podstawowego"/>
      <family val="0"/>
    </font>
    <font>
      <i/>
      <sz val="11"/>
      <color indexed="8"/>
      <name val="Czcionka tekstu podstawowego"/>
      <family val="0"/>
    </font>
    <font>
      <sz val="2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u val="single"/>
      <sz val="10"/>
      <color theme="1"/>
      <name val="Czcionka tekstu podstawowego"/>
      <family val="0"/>
    </font>
    <font>
      <b/>
      <u val="single"/>
      <sz val="9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i/>
      <sz val="14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i/>
      <sz val="10"/>
      <color theme="1"/>
      <name val="Czcionka tekstu podstawowego"/>
      <family val="0"/>
    </font>
    <font>
      <sz val="24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i/>
      <sz val="22"/>
      <color theme="1"/>
      <name val="Czcionka tekstu podstawowego"/>
      <family val="0"/>
    </font>
    <font>
      <sz val="20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i/>
      <sz val="11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14"/>
      <color theme="0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6" tint="-0.24993999302387238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24993999302387238"/>
      </right>
      <top>
        <color indexed="63"/>
      </top>
      <bottom>
        <color indexed="63"/>
      </bottom>
    </border>
    <border>
      <left style="thin">
        <color theme="6" tint="-0.24993999302387238"/>
      </left>
      <right>
        <color indexed="63"/>
      </right>
      <top style="thin">
        <color theme="6" tint="-0.24993999302387238"/>
      </top>
      <bottom>
        <color indexed="63"/>
      </bottom>
    </border>
    <border>
      <left>
        <color indexed="63"/>
      </left>
      <right style="thin">
        <color theme="6" tint="-0.24993999302387238"/>
      </right>
      <top style="thin">
        <color theme="6" tint="-0.24993999302387238"/>
      </top>
      <bottom>
        <color indexed="63"/>
      </bottom>
    </border>
    <border>
      <left style="thin">
        <color theme="6" tint="-0.24993999302387238"/>
      </left>
      <right>
        <color indexed="63"/>
      </right>
      <top>
        <color indexed="63"/>
      </top>
      <bottom style="thin">
        <color theme="6" tint="-0.24993999302387238"/>
      </bottom>
    </border>
    <border>
      <left>
        <color indexed="63"/>
      </left>
      <right style="thin">
        <color theme="6" tint="-0.24993999302387238"/>
      </right>
      <top>
        <color indexed="63"/>
      </top>
      <bottom style="thin">
        <color theme="6" tint="-0.24993999302387238"/>
      </bottom>
    </border>
    <border>
      <left/>
      <right/>
      <top style="dotted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59" fillId="4" borderId="0" xfId="0" applyFont="1" applyFill="1" applyAlignment="1" applyProtection="1">
      <alignment/>
      <protection hidden="1"/>
    </xf>
    <xf numFmtId="0" fontId="60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 wrapText="1"/>
      <protection hidden="1"/>
    </xf>
    <xf numFmtId="0" fontId="0" fillId="4" borderId="0" xfId="0" applyFill="1" applyAlignment="1" applyProtection="1">
      <alignment horizontal="left" vertical="center"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61" fillId="4" borderId="0" xfId="0" applyFont="1" applyFill="1" applyAlignment="1" applyProtection="1">
      <alignment/>
      <protection hidden="1"/>
    </xf>
    <xf numFmtId="0" fontId="62" fillId="4" borderId="0" xfId="0" applyFont="1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63" fillId="4" borderId="0" xfId="0" applyFont="1" applyFill="1" applyAlignment="1" applyProtection="1">
      <alignment/>
      <protection hidden="1"/>
    </xf>
    <xf numFmtId="0" fontId="64" fillId="4" borderId="0" xfId="0" applyFont="1" applyFill="1" applyAlignment="1" applyProtection="1">
      <alignment/>
      <protection hidden="1"/>
    </xf>
    <xf numFmtId="0" fontId="65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66" fillId="35" borderId="0" xfId="0" applyFont="1" applyFill="1" applyAlignment="1" applyProtection="1">
      <alignment horizontal="center"/>
      <protection hidden="1"/>
    </xf>
    <xf numFmtId="0" fontId="67" fillId="35" borderId="0" xfId="0" applyFont="1" applyFill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54" fillId="36" borderId="10" xfId="0" applyFont="1" applyFill="1" applyBorder="1" applyAlignment="1" applyProtection="1">
      <alignment horizontal="center"/>
      <protection hidden="1"/>
    </xf>
    <xf numFmtId="0" fontId="68" fillId="35" borderId="11" xfId="0" applyFont="1" applyFill="1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68" fillId="35" borderId="12" xfId="0" applyFont="1" applyFill="1" applyBorder="1" applyAlignment="1" applyProtection="1">
      <alignment horizontal="right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68" fillId="35" borderId="12" xfId="0" applyFont="1" applyFill="1" applyBorder="1" applyAlignment="1" applyProtection="1">
      <alignment horizontal="right" vertical="center" wrapText="1"/>
      <protection hidden="1"/>
    </xf>
    <xf numFmtId="0" fontId="70" fillId="33" borderId="12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 applyProtection="1">
      <alignment vertical="top" wrapText="1"/>
      <protection hidden="1"/>
    </xf>
    <xf numFmtId="0" fontId="68" fillId="33" borderId="0" xfId="0" applyFont="1" applyFill="1" applyAlignment="1" applyProtection="1">
      <alignment vertical="center" wrapText="1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68" fillId="35" borderId="13" xfId="0" applyFont="1" applyFill="1" applyBorder="1" applyAlignment="1" applyProtection="1">
      <alignment horizontal="right"/>
      <protection hidden="1"/>
    </xf>
    <xf numFmtId="0" fontId="0" fillId="35" borderId="15" xfId="0" applyFill="1" applyBorder="1" applyAlignment="1" applyProtection="1">
      <alignment/>
      <protection hidden="1"/>
    </xf>
    <xf numFmtId="0" fontId="68" fillId="35" borderId="0" xfId="0" applyFont="1" applyFill="1" applyBorder="1" applyAlignment="1" applyProtection="1">
      <alignment horizontal="right"/>
      <protection hidden="1"/>
    </xf>
    <xf numFmtId="0" fontId="0" fillId="35" borderId="16" xfId="0" applyFill="1" applyBorder="1" applyAlignment="1" applyProtection="1">
      <alignment/>
      <protection hidden="1"/>
    </xf>
    <xf numFmtId="0" fontId="68" fillId="35" borderId="0" xfId="0" applyFont="1" applyFill="1" applyAlignment="1" applyProtection="1">
      <alignment horizontal="right"/>
      <protection hidden="1"/>
    </xf>
    <xf numFmtId="0" fontId="68" fillId="35" borderId="16" xfId="0" applyFont="1" applyFill="1" applyBorder="1" applyAlignment="1" applyProtection="1">
      <alignment/>
      <protection hidden="1"/>
    </xf>
    <xf numFmtId="0" fontId="68" fillId="35" borderId="16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72" fillId="4" borderId="0" xfId="0" applyFont="1" applyFill="1" applyAlignment="1" applyProtection="1">
      <alignment/>
      <protection hidden="1"/>
    </xf>
    <xf numFmtId="0" fontId="0" fillId="4" borderId="0" xfId="0" applyFill="1" applyBorder="1" applyAlignment="1" applyProtection="1">
      <alignment horizontal="right"/>
      <protection hidden="1"/>
    </xf>
    <xf numFmtId="44" fontId="71" fillId="4" borderId="0" xfId="58" applyFont="1" applyFill="1" applyBorder="1" applyAlignment="1" applyProtection="1">
      <alignment horizontal="center"/>
      <protection hidden="1"/>
    </xf>
    <xf numFmtId="0" fontId="54" fillId="4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73" fillId="0" borderId="17" xfId="0" applyFont="1" applyFill="1" applyBorder="1" applyAlignment="1" applyProtection="1">
      <alignment horizontal="center" vertical="center"/>
      <protection hidden="1" locked="0"/>
    </xf>
    <xf numFmtId="0" fontId="0" fillId="6" borderId="0" xfId="0" applyFill="1" applyAlignment="1" applyProtection="1">
      <alignment/>
      <protection hidden="1"/>
    </xf>
    <xf numFmtId="0" fontId="65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71" fillId="35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44" fontId="71" fillId="33" borderId="18" xfId="58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hidden="1"/>
    </xf>
    <xf numFmtId="44" fontId="71" fillId="33" borderId="10" xfId="58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5" borderId="19" xfId="0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71" fillId="33" borderId="0" xfId="0" applyFont="1" applyFill="1" applyAlignment="1" applyProtection="1">
      <alignment/>
      <protection hidden="1"/>
    </xf>
    <xf numFmtId="0" fontId="71" fillId="33" borderId="16" xfId="0" applyFont="1" applyFill="1" applyBorder="1" applyAlignment="1" applyProtection="1">
      <alignment/>
      <protection hidden="1"/>
    </xf>
    <xf numFmtId="0" fontId="66" fillId="35" borderId="20" xfId="0" applyFont="1" applyFill="1" applyBorder="1" applyAlignment="1" applyProtection="1">
      <alignment horizontal="center" vertical="center"/>
      <protection hidden="1"/>
    </xf>
    <xf numFmtId="0" fontId="66" fillId="35" borderId="20" xfId="0" applyFont="1" applyFill="1" applyBorder="1" applyAlignment="1" applyProtection="1">
      <alignment horizontal="right"/>
      <protection hidden="1"/>
    </xf>
    <xf numFmtId="0" fontId="66" fillId="35" borderId="20" xfId="0" applyFont="1" applyFill="1" applyBorder="1" applyAlignment="1" applyProtection="1">
      <alignment horizontal="left"/>
      <protection hidden="1"/>
    </xf>
    <xf numFmtId="0" fontId="71" fillId="34" borderId="0" xfId="0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44" fontId="71" fillId="33" borderId="21" xfId="58" applyFont="1" applyFill="1" applyBorder="1" applyAlignment="1" applyProtection="1">
      <alignment wrapText="1"/>
      <protection locked="0"/>
    </xf>
    <xf numFmtId="44" fontId="71" fillId="33" borderId="19" xfId="58" applyFont="1" applyFill="1" applyBorder="1" applyAlignment="1" applyProtection="1">
      <alignment wrapText="1"/>
      <protection locked="0"/>
    </xf>
    <xf numFmtId="44" fontId="71" fillId="33" borderId="15" xfId="58" applyFont="1" applyFill="1" applyBorder="1" applyAlignment="1" applyProtection="1">
      <alignment horizontal="center" vertical="center"/>
      <protection locked="0"/>
    </xf>
    <xf numFmtId="44" fontId="71" fillId="33" borderId="16" xfId="58" applyFont="1" applyFill="1" applyBorder="1" applyAlignment="1" applyProtection="1">
      <alignment horizontal="center" vertical="center"/>
      <protection locked="0"/>
    </xf>
    <xf numFmtId="44" fontId="0" fillId="33" borderId="0" xfId="58" applyFont="1" applyFill="1" applyAlignment="1" applyProtection="1">
      <alignment/>
      <protection hidden="1"/>
    </xf>
    <xf numFmtId="0" fontId="66" fillId="35" borderId="22" xfId="0" applyFont="1" applyFill="1" applyBorder="1" applyAlignment="1" applyProtection="1">
      <alignment horizontal="center" vertical="center"/>
      <protection hidden="1"/>
    </xf>
    <xf numFmtId="0" fontId="66" fillId="35" borderId="20" xfId="0" applyFont="1" applyFill="1" applyBorder="1" applyAlignment="1" applyProtection="1">
      <alignment horizontal="center" vertical="center" wrapText="1"/>
      <protection hidden="1"/>
    </xf>
    <xf numFmtId="44" fontId="71" fillId="33" borderId="18" xfId="58" applyFont="1" applyFill="1" applyBorder="1" applyAlignment="1" applyProtection="1">
      <alignment horizontal="center"/>
      <protection hidden="1"/>
    </xf>
    <xf numFmtId="44" fontId="71" fillId="33" borderId="10" xfId="58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left"/>
      <protection hidden="1" locked="0"/>
    </xf>
    <xf numFmtId="0" fontId="0" fillId="33" borderId="10" xfId="0" applyFill="1" applyBorder="1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 horizontal="right"/>
      <protection hidden="1"/>
    </xf>
    <xf numFmtId="171" fontId="0" fillId="0" borderId="0" xfId="0" applyNumberFormat="1" applyFill="1" applyAlignment="1" applyProtection="1">
      <alignment/>
      <protection hidden="1"/>
    </xf>
    <xf numFmtId="171" fontId="0" fillId="34" borderId="0" xfId="0" applyNumberForma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1" fontId="0" fillId="33" borderId="0" xfId="58" applyNumberFormat="1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67" fillId="33" borderId="12" xfId="0" applyFont="1" applyFill="1" applyBorder="1" applyAlignment="1" applyProtection="1">
      <alignment horizontal="right" vertical="center" wrapText="1"/>
      <protection locked="0"/>
    </xf>
    <xf numFmtId="0" fontId="74" fillId="33" borderId="12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54" fillId="33" borderId="0" xfId="0" applyFont="1" applyFill="1" applyBorder="1" applyAlignment="1" applyProtection="1">
      <alignment horizontal="center" wrapText="1"/>
      <protection hidden="1"/>
    </xf>
    <xf numFmtId="0" fontId="70" fillId="33" borderId="12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33" borderId="23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54" fillId="35" borderId="12" xfId="0" applyFont="1" applyFill="1" applyBorder="1" applyAlignment="1" applyProtection="1">
      <alignment horizontal="right" vertical="center" wrapText="1"/>
      <protection hidden="1"/>
    </xf>
    <xf numFmtId="0" fontId="75" fillId="33" borderId="12" xfId="0" applyFont="1" applyFill="1" applyBorder="1" applyAlignment="1" applyProtection="1">
      <alignment horizontal="center" vertical="center"/>
      <protection locked="0"/>
    </xf>
    <xf numFmtId="0" fontId="75" fillId="33" borderId="12" xfId="0" applyFont="1" applyFill="1" applyBorder="1" applyAlignment="1" applyProtection="1">
      <alignment horizontal="center" vertical="center"/>
      <protection hidden="1"/>
    </xf>
    <xf numFmtId="0" fontId="75" fillId="33" borderId="19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/>
      <protection hidden="1" locked="0"/>
    </xf>
    <xf numFmtId="0" fontId="0" fillId="0" borderId="25" xfId="0" applyFill="1" applyBorder="1" applyAlignment="1" applyProtection="1">
      <alignment horizontal="left"/>
      <protection hidden="1" locked="0"/>
    </xf>
    <xf numFmtId="0" fontId="0" fillId="0" borderId="26" xfId="0" applyFill="1" applyBorder="1" applyAlignment="1" applyProtection="1">
      <alignment horizontal="left"/>
      <protection hidden="1" locked="0"/>
    </xf>
    <xf numFmtId="0" fontId="0" fillId="33" borderId="24" xfId="0" applyFill="1" applyBorder="1" applyAlignment="1" applyProtection="1">
      <alignment horizontal="left"/>
      <protection hidden="1" locked="0"/>
    </xf>
    <xf numFmtId="0" fontId="0" fillId="33" borderId="25" xfId="0" applyFill="1" applyBorder="1" applyAlignment="1" applyProtection="1">
      <alignment horizontal="left"/>
      <protection hidden="1" locked="0"/>
    </xf>
    <xf numFmtId="0" fontId="0" fillId="33" borderId="26" xfId="0" applyFill="1" applyBorder="1" applyAlignment="1" applyProtection="1">
      <alignment horizontal="left"/>
      <protection hidden="1" locked="0"/>
    </xf>
    <xf numFmtId="44" fontId="66" fillId="0" borderId="24" xfId="58" applyFont="1" applyFill="1" applyBorder="1" applyAlignment="1" applyProtection="1">
      <alignment horizontal="center"/>
      <protection hidden="1"/>
    </xf>
    <xf numFmtId="44" fontId="66" fillId="0" borderId="26" xfId="58" applyFont="1" applyFill="1" applyBorder="1" applyAlignment="1" applyProtection="1">
      <alignment horizontal="center"/>
      <protection hidden="1"/>
    </xf>
    <xf numFmtId="0" fontId="76" fillId="4" borderId="0" xfId="0" applyFont="1" applyFill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4" borderId="28" xfId="0" applyFill="1" applyBorder="1" applyAlignment="1" applyProtection="1">
      <alignment horizontal="right"/>
      <protection hidden="1"/>
    </xf>
    <xf numFmtId="0" fontId="0" fillId="33" borderId="24" xfId="0" applyFill="1" applyBorder="1" applyAlignment="1" applyProtection="1">
      <alignment horizontal="center"/>
      <protection hidden="1" locked="0"/>
    </xf>
    <xf numFmtId="0" fontId="0" fillId="33" borderId="25" xfId="0" applyFill="1" applyBorder="1" applyAlignment="1" applyProtection="1">
      <alignment horizontal="center"/>
      <protection hidden="1" locked="0"/>
    </xf>
    <xf numFmtId="0" fontId="0" fillId="33" borderId="26" xfId="0" applyFill="1" applyBorder="1" applyAlignment="1" applyProtection="1">
      <alignment horizontal="center"/>
      <protection hidden="1" locked="0"/>
    </xf>
    <xf numFmtId="0" fontId="0" fillId="4" borderId="0" xfId="0" applyFill="1" applyAlignment="1" applyProtection="1">
      <alignment horizontal="left" vertical="center" wrapText="1"/>
      <protection hidden="1"/>
    </xf>
    <xf numFmtId="0" fontId="54" fillId="4" borderId="0" xfId="0" applyFont="1" applyFill="1" applyAlignment="1" applyProtection="1">
      <alignment horizontal="left" wrapText="1"/>
      <protection hidden="1"/>
    </xf>
    <xf numFmtId="0" fontId="56" fillId="4" borderId="0" xfId="0" applyFont="1" applyFill="1" applyAlignment="1" applyProtection="1">
      <alignment horizontal="left" vertical="center" wrapText="1"/>
      <protection hidden="1"/>
    </xf>
    <xf numFmtId="0" fontId="0" fillId="4" borderId="0" xfId="0" applyFill="1" applyAlignment="1" applyProtection="1">
      <alignment horizontal="left" wrapText="1"/>
      <protection hidden="1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 applyProtection="1">
      <alignment horizontal="center" vertical="center"/>
      <protection hidden="1" locked="0"/>
    </xf>
    <xf numFmtId="0" fontId="0" fillId="0" borderId="31" xfId="0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 applyProtection="1">
      <alignment horizontal="center" vertical="center"/>
      <protection hidden="1" locked="0"/>
    </xf>
    <xf numFmtId="0" fontId="69" fillId="33" borderId="33" xfId="0" applyFont="1" applyFill="1" applyBorder="1" applyAlignment="1" applyProtection="1">
      <alignment horizontal="center"/>
      <protection hidden="1"/>
    </xf>
    <xf numFmtId="0" fontId="48" fillId="38" borderId="0" xfId="0" applyFont="1" applyFill="1" applyAlignment="1" applyProtection="1">
      <alignment horizontal="center"/>
      <protection hidden="1"/>
    </xf>
    <xf numFmtId="0" fontId="48" fillId="38" borderId="0" xfId="0" applyFont="1" applyFill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left" vertical="center" wrapText="1"/>
      <protection hidden="1"/>
    </xf>
    <xf numFmtId="0" fontId="71" fillId="33" borderId="0" xfId="0" applyFont="1" applyFill="1" applyAlignment="1" applyProtection="1">
      <alignment horizontal="left" wrapText="1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54" fillId="36" borderId="0" xfId="0" applyFont="1" applyFill="1" applyAlignment="1" applyProtection="1">
      <alignment horizontal="left"/>
      <protection hidden="1"/>
    </xf>
    <xf numFmtId="0" fontId="54" fillId="33" borderId="12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77" fillId="33" borderId="13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0" fillId="33" borderId="16" xfId="0" applyFill="1" applyBorder="1" applyAlignment="1" applyProtection="1">
      <alignment horizontal="right" vertical="center"/>
      <protection hidden="1"/>
    </xf>
    <xf numFmtId="0" fontId="77" fillId="33" borderId="12" xfId="0" applyFont="1" applyFill="1" applyBorder="1" applyAlignment="1" applyProtection="1">
      <alignment horizontal="left" vertical="center"/>
      <protection locked="0"/>
    </xf>
    <xf numFmtId="0" fontId="77" fillId="33" borderId="11" xfId="0" applyFont="1" applyFill="1" applyBorder="1" applyAlignment="1" applyProtection="1">
      <alignment horizontal="left" vertical="center"/>
      <protection locked="0"/>
    </xf>
    <xf numFmtId="0" fontId="77" fillId="33" borderId="34" xfId="0" applyFont="1" applyFill="1" applyBorder="1" applyAlignment="1" applyProtection="1">
      <alignment horizontal="left" vertical="center"/>
      <protection locked="0"/>
    </xf>
    <xf numFmtId="0" fontId="77" fillId="33" borderId="35" xfId="0" applyFont="1" applyFill="1" applyBorder="1" applyAlignment="1" applyProtection="1">
      <alignment horizontal="left" vertical="center"/>
      <protection locked="0"/>
    </xf>
    <xf numFmtId="0" fontId="77" fillId="33" borderId="11" xfId="0" applyFont="1" applyFill="1" applyBorder="1" applyAlignment="1" applyProtection="1">
      <alignment horizontal="center" vertical="center"/>
      <protection locked="0"/>
    </xf>
    <xf numFmtId="0" fontId="77" fillId="33" borderId="35" xfId="0" applyFont="1" applyFill="1" applyBorder="1" applyAlignment="1" applyProtection="1">
      <alignment horizontal="center" vertical="center"/>
      <protection locked="0"/>
    </xf>
    <xf numFmtId="44" fontId="71" fillId="33" borderId="18" xfId="58" applyFont="1" applyFill="1" applyBorder="1" applyAlignment="1" applyProtection="1">
      <alignment horizontal="center" vertical="center"/>
      <protection locked="0"/>
    </xf>
    <xf numFmtId="44" fontId="71" fillId="33" borderId="21" xfId="58" applyFont="1" applyFill="1" applyBorder="1" applyAlignment="1" applyProtection="1">
      <alignment horizontal="center" vertical="center"/>
      <protection locked="0"/>
    </xf>
    <xf numFmtId="44" fontId="71" fillId="33" borderId="10" xfId="58" applyFont="1" applyFill="1" applyBorder="1" applyAlignment="1" applyProtection="1">
      <alignment horizontal="center" vertical="center"/>
      <protection locked="0"/>
    </xf>
    <xf numFmtId="44" fontId="71" fillId="33" borderId="19" xfId="58" applyFont="1" applyFill="1" applyBorder="1" applyAlignment="1" applyProtection="1">
      <alignment horizontal="center" vertical="center"/>
      <protection locked="0"/>
    </xf>
    <xf numFmtId="0" fontId="78" fillId="33" borderId="36" xfId="0" applyFont="1" applyFill="1" applyBorder="1" applyAlignment="1" applyProtection="1">
      <alignment horizontal="center"/>
      <protection hidden="1"/>
    </xf>
    <xf numFmtId="0" fontId="78" fillId="33" borderId="37" xfId="0" applyFont="1" applyFill="1" applyBorder="1" applyAlignment="1" applyProtection="1">
      <alignment horizontal="center"/>
      <protection hidden="1"/>
    </xf>
    <xf numFmtId="0" fontId="78" fillId="33" borderId="38" xfId="0" applyFont="1" applyFill="1" applyBorder="1" applyAlignment="1" applyProtection="1">
      <alignment horizontal="center"/>
      <protection hidden="1"/>
    </xf>
    <xf numFmtId="0" fontId="78" fillId="33" borderId="39" xfId="0" applyFont="1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1" xfId="0" applyFill="1" applyBorder="1" applyAlignment="1" applyProtection="1">
      <alignment horizontal="center"/>
      <protection hidden="1"/>
    </xf>
    <xf numFmtId="0" fontId="79" fillId="38" borderId="0" xfId="0" applyFont="1" applyFill="1" applyAlignment="1" applyProtection="1">
      <alignment horizontal="center" vertic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54" fillId="36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50</xdr:row>
      <xdr:rowOff>9525</xdr:rowOff>
    </xdr:from>
    <xdr:to>
      <xdr:col>10</xdr:col>
      <xdr:colOff>257175</xdr:colOff>
      <xdr:row>52</xdr:row>
      <xdr:rowOff>19050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172575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6</xdr:row>
      <xdr:rowOff>0</xdr:rowOff>
    </xdr:from>
    <xdr:to>
      <xdr:col>3</xdr:col>
      <xdr:colOff>38100</xdr:colOff>
      <xdr:row>19</xdr:row>
      <xdr:rowOff>171450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190625"/>
          <a:ext cx="2143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4</xdr:row>
      <xdr:rowOff>47625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543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32</xdr:row>
      <xdr:rowOff>38100</xdr:rowOff>
    </xdr:from>
    <xdr:to>
      <xdr:col>4</xdr:col>
      <xdr:colOff>514350</xdr:colOff>
      <xdr:row>32</xdr:row>
      <xdr:rowOff>409575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439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38100</xdr:rowOff>
    </xdr:from>
    <xdr:to>
      <xdr:col>4</xdr:col>
      <xdr:colOff>514350</xdr:colOff>
      <xdr:row>32</xdr:row>
      <xdr:rowOff>409575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439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4</xdr:col>
      <xdr:colOff>276225</xdr:colOff>
      <xdr:row>5</xdr:row>
      <xdr:rowOff>57150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4210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AO79"/>
  <sheetViews>
    <sheetView tabSelected="1" zoomScalePageLayoutView="0" workbookViewId="0" topLeftCell="A7">
      <selection activeCell="S18" sqref="S18"/>
    </sheetView>
  </sheetViews>
  <sheetFormatPr defaultColWidth="8.796875" defaultRowHeight="14.25"/>
  <cols>
    <col min="1" max="3" width="9" style="4" customWidth="1"/>
    <col min="4" max="4" width="8.69921875" style="4" customWidth="1"/>
    <col min="5" max="5" width="1.69921875" style="4" customWidth="1"/>
    <col min="6" max="6" width="0.6953125" style="4" customWidth="1"/>
    <col min="7" max="7" width="21" style="4" customWidth="1"/>
    <col min="8" max="8" width="4.8984375" style="4" customWidth="1"/>
    <col min="9" max="9" width="2.5" style="4" customWidth="1"/>
    <col min="10" max="10" width="2.8984375" style="4" customWidth="1"/>
    <col min="11" max="11" width="7.59765625" style="4" customWidth="1"/>
    <col min="12" max="16" width="9" style="4" customWidth="1"/>
    <col min="17" max="17" width="3.19921875" style="4" customWidth="1"/>
    <col min="18" max="18" width="26.19921875" style="4" customWidth="1"/>
    <col min="19" max="19" width="3.59765625" style="4" customWidth="1"/>
    <col min="20" max="20" width="8.3984375" style="4" customWidth="1"/>
    <col min="21" max="21" width="3.59765625" style="4" customWidth="1"/>
    <col min="22" max="22" width="9" style="4" customWidth="1"/>
    <col min="23" max="23" width="3.59765625" style="4" customWidth="1"/>
    <col min="24" max="24" width="7.3984375" style="4" customWidth="1"/>
    <col min="25" max="25" width="9" style="4" customWidth="1"/>
    <col min="26" max="26" width="16.19921875" style="55" hidden="1" customWidth="1"/>
    <col min="27" max="27" width="9" style="55" hidden="1" customWidth="1"/>
    <col min="28" max="29" width="9" style="87" hidden="1" customWidth="1"/>
    <col min="30" max="37" width="9" style="55" hidden="1" customWidth="1"/>
    <col min="38" max="38" width="9" style="16" hidden="1" customWidth="1"/>
    <col min="39" max="39" width="9.19921875" style="51" hidden="1" customWidth="1"/>
    <col min="40" max="41" width="9" style="16" hidden="1" customWidth="1"/>
    <col min="42" max="42" width="9" style="4" customWidth="1"/>
    <col min="43" max="16384" width="9" style="4" customWidth="1"/>
  </cols>
  <sheetData>
    <row r="1" ht="14.25"/>
    <row r="2" ht="14.25"/>
    <row r="3" spans="7:8" ht="18">
      <c r="G3" s="13" t="s">
        <v>12</v>
      </c>
      <c r="H3" s="13"/>
    </row>
    <row r="4" ht="14.25"/>
    <row r="5" ht="18">
      <c r="G5" s="14" t="s">
        <v>79</v>
      </c>
    </row>
    <row r="6" ht="15">
      <c r="R6" s="5" t="s">
        <v>26</v>
      </c>
    </row>
    <row r="7" spans="38:41" ht="14.25">
      <c r="AL7" s="16" t="s">
        <v>58</v>
      </c>
      <c r="AM7" s="51" t="s">
        <v>59</v>
      </c>
      <c r="AN7" s="16" t="s">
        <v>11</v>
      </c>
      <c r="AO7" s="16" t="s">
        <v>60</v>
      </c>
    </row>
    <row r="8" spans="5:36" ht="14.25">
      <c r="E8" s="12"/>
      <c r="G8" s="5" t="s">
        <v>19</v>
      </c>
      <c r="R8" s="47" t="s">
        <v>55</v>
      </c>
      <c r="Z8" s="56" t="s">
        <v>57</v>
      </c>
      <c r="AA8" s="57" t="s">
        <v>56</v>
      </c>
      <c r="AD8" s="57" t="s">
        <v>28</v>
      </c>
      <c r="AE8" s="57" t="s">
        <v>61</v>
      </c>
      <c r="AF8" s="57" t="s">
        <v>32</v>
      </c>
      <c r="AG8" s="57" t="s">
        <v>30</v>
      </c>
      <c r="AH8" s="57" t="s">
        <v>28</v>
      </c>
      <c r="AI8" s="57" t="s">
        <v>61</v>
      </c>
      <c r="AJ8" s="57" t="s">
        <v>32</v>
      </c>
    </row>
    <row r="9" ht="14.25">
      <c r="E9" s="12"/>
    </row>
    <row r="10" spans="5:41" ht="14.25">
      <c r="E10" s="12"/>
      <c r="G10" s="4" t="s">
        <v>4</v>
      </c>
      <c r="H10" s="112"/>
      <c r="I10" s="113"/>
      <c r="J10" s="113"/>
      <c r="K10" s="113"/>
      <c r="L10" s="113"/>
      <c r="M10" s="114"/>
      <c r="R10" s="15" t="s">
        <v>80</v>
      </c>
      <c r="Z10" s="55" t="s">
        <v>65</v>
      </c>
      <c r="AA10" s="55">
        <v>60</v>
      </c>
      <c r="AB10" s="87">
        <f>IF(S12="x",1,S12)</f>
        <v>0</v>
      </c>
      <c r="AD10" s="55">
        <v>20</v>
      </c>
      <c r="AE10" s="55">
        <v>70</v>
      </c>
      <c r="AG10" s="55">
        <v>29</v>
      </c>
      <c r="AH10" s="55">
        <v>30</v>
      </c>
      <c r="AI10" s="55">
        <v>70</v>
      </c>
      <c r="AK10" s="55">
        <f>SUM(AD10:AJ10)</f>
        <v>219</v>
      </c>
      <c r="AL10" s="16">
        <f>IF(S12="x",AA10,"")</f>
      </c>
      <c r="AM10" s="51">
        <f>IF(S38="X",AD10,"")</f>
      </c>
      <c r="AN10" s="51">
        <f>IF(U38="X",AD10,"")</f>
      </c>
      <c r="AO10" s="51"/>
    </row>
    <row r="11" spans="5:41" ht="14.25">
      <c r="E11" s="12"/>
      <c r="S11" s="120">
        <f>IF(AB30&gt;2,"Za dużo zaznaczonych rund","")</f>
      </c>
      <c r="T11" s="120"/>
      <c r="U11" s="120"/>
      <c r="V11" s="120"/>
      <c r="W11" s="120"/>
      <c r="AN11" s="51"/>
      <c r="AO11" s="51"/>
    </row>
    <row r="12" spans="5:41" ht="14.25">
      <c r="E12" s="12"/>
      <c r="G12" s="4" t="s">
        <v>3</v>
      </c>
      <c r="H12" s="112"/>
      <c r="I12" s="113"/>
      <c r="J12" s="113"/>
      <c r="K12" s="114"/>
      <c r="R12" s="17" t="s">
        <v>81</v>
      </c>
      <c r="S12" s="53"/>
      <c r="T12" s="45"/>
      <c r="Z12" s="58" t="s">
        <v>67</v>
      </c>
      <c r="AA12" s="55">
        <v>60</v>
      </c>
      <c r="AB12" s="87">
        <f>IF(S14="x",1,S14)</f>
        <v>0</v>
      </c>
      <c r="AL12" s="16">
        <f>IF(S14="x",AA12,"")</f>
      </c>
      <c r="AM12" s="62">
        <f>IF(S40="X",AE10+AF10,"")</f>
      </c>
      <c r="AN12" s="51">
        <f>IF(U40="X",AE10+AF10,"")</f>
      </c>
      <c r="AO12" s="51">
        <f>IF(W40="X",AE10+AF10,"")</f>
      </c>
    </row>
    <row r="13" spans="5:41" ht="14.25">
      <c r="E13" s="12"/>
      <c r="S13" s="46"/>
      <c r="AC13" s="87">
        <f>SUM(AB10:AB12)</f>
        <v>0</v>
      </c>
      <c r="AN13" s="51"/>
      <c r="AO13" s="51"/>
    </row>
    <row r="14" spans="5:41" ht="14.25">
      <c r="E14" s="12"/>
      <c r="G14" s="4" t="s">
        <v>13</v>
      </c>
      <c r="H14" s="112"/>
      <c r="I14" s="113"/>
      <c r="J14" s="113"/>
      <c r="K14" s="113"/>
      <c r="L14" s="114"/>
      <c r="M14" s="17" t="s">
        <v>37</v>
      </c>
      <c r="N14" s="115"/>
      <c r="O14" s="116"/>
      <c r="P14" s="117"/>
      <c r="R14" s="17" t="s">
        <v>82</v>
      </c>
      <c r="S14" s="53"/>
      <c r="Z14" s="56" t="s">
        <v>66</v>
      </c>
      <c r="AM14" s="51">
        <f>IF(S43="X",AG10,"")</f>
      </c>
      <c r="AN14" s="51">
        <f>IF(U43="X",AG10,"")</f>
      </c>
      <c r="AO14" s="51">
        <f>IF(W43="X",AG10,"")</f>
      </c>
    </row>
    <row r="15" spans="5:41" ht="14.25">
      <c r="E15" s="12"/>
      <c r="S15" s="46"/>
      <c r="AN15" s="51"/>
      <c r="AO15" s="51"/>
    </row>
    <row r="16" spans="5:41" ht="14.25">
      <c r="E16" s="12"/>
      <c r="G16" s="10" t="s">
        <v>64</v>
      </c>
      <c r="R16" s="15" t="s">
        <v>57</v>
      </c>
      <c r="S16" s="46"/>
      <c r="Z16" s="55" t="s">
        <v>65</v>
      </c>
      <c r="AA16" s="55">
        <v>60</v>
      </c>
      <c r="AB16" s="87">
        <f>IF(S18="x",1,S18)</f>
        <v>0</v>
      </c>
      <c r="AL16" s="16">
        <f>IF(S18="x",AA16,"")</f>
      </c>
      <c r="AM16" s="51">
        <f>IF(S45="X",AH10,"")</f>
      </c>
      <c r="AN16" s="51">
        <f>IF(U45="X",AH10,"")</f>
      </c>
      <c r="AO16" s="51">
        <f>IF(W45="X",AH10,"")</f>
      </c>
    </row>
    <row r="17" spans="5:41" ht="14.25">
      <c r="E17" s="12"/>
      <c r="S17" s="46"/>
      <c r="AN17" s="51"/>
      <c r="AO17" s="51"/>
    </row>
    <row r="18" spans="5:41" ht="14.25">
      <c r="E18" s="12"/>
      <c r="R18" s="17" t="s">
        <v>83</v>
      </c>
      <c r="S18" s="53"/>
      <c r="Z18" s="58" t="s">
        <v>67</v>
      </c>
      <c r="AA18" s="55">
        <v>60</v>
      </c>
      <c r="AB18" s="87">
        <f>IF(S20="x",1,S20)</f>
        <v>0</v>
      </c>
      <c r="AL18" s="16">
        <f>IF(S20="x",AA18,"")</f>
      </c>
      <c r="AM18" s="51">
        <f>IF(S47="X",AI10+AJ10,"")</f>
      </c>
      <c r="AN18" s="51">
        <f>IF(U47="X",AI10+AJ10,"")</f>
      </c>
      <c r="AO18" s="51">
        <f>IF(W47="X",AI10+AJ10,"")</f>
      </c>
    </row>
    <row r="19" spans="5:40" ht="14.25">
      <c r="E19" s="12"/>
      <c r="G19" s="4" t="s">
        <v>14</v>
      </c>
      <c r="H19" s="112"/>
      <c r="I19" s="113"/>
      <c r="J19" s="114"/>
      <c r="K19" s="121" t="s">
        <v>76</v>
      </c>
      <c r="L19" s="122"/>
      <c r="M19" s="123"/>
      <c r="N19" s="53"/>
      <c r="S19" s="46"/>
      <c r="AC19" s="87">
        <f>SUM(AB16:AB18)</f>
        <v>0</v>
      </c>
      <c r="AN19" s="51"/>
    </row>
    <row r="20" spans="5:40" ht="14.25">
      <c r="E20" s="12"/>
      <c r="R20" s="17" t="s">
        <v>84</v>
      </c>
      <c r="S20" s="53"/>
      <c r="Z20" s="56" t="s">
        <v>68</v>
      </c>
      <c r="AN20" s="51"/>
    </row>
    <row r="21" spans="5:40" ht="14.25">
      <c r="E21" s="12"/>
      <c r="G21" s="4" t="s">
        <v>15</v>
      </c>
      <c r="H21" s="112"/>
      <c r="I21" s="113"/>
      <c r="J21" s="113"/>
      <c r="K21" s="113"/>
      <c r="L21" s="114"/>
      <c r="S21" s="46"/>
      <c r="Z21" s="55" t="s">
        <v>69</v>
      </c>
      <c r="AA21" s="55">
        <v>60</v>
      </c>
      <c r="AN21" s="51"/>
    </row>
    <row r="22" spans="5:40" ht="14.25">
      <c r="E22" s="12"/>
      <c r="R22" s="91" t="s">
        <v>85</v>
      </c>
      <c r="S22" s="46"/>
      <c r="AN22" s="51"/>
    </row>
    <row r="23" spans="5:40" ht="14.25">
      <c r="E23" s="12"/>
      <c r="G23" s="11" t="s">
        <v>25</v>
      </c>
      <c r="R23" s="92" t="s">
        <v>86</v>
      </c>
      <c r="S23" s="104" t="s">
        <v>87</v>
      </c>
      <c r="T23" s="4" t="s">
        <v>88</v>
      </c>
      <c r="Z23" s="55" t="s">
        <v>70</v>
      </c>
      <c r="AA23" s="55">
        <v>60</v>
      </c>
      <c r="AN23" s="51"/>
    </row>
    <row r="24" spans="5:40" ht="14.25">
      <c r="E24" s="12"/>
      <c r="R24" s="92"/>
      <c r="S24" s="46"/>
      <c r="T24" s="4" t="s">
        <v>89</v>
      </c>
      <c r="AC24" s="87">
        <f>SUM(AB21:AB23)</f>
        <v>0</v>
      </c>
      <c r="AN24" s="51"/>
    </row>
    <row r="25" spans="5:40" ht="14.25">
      <c r="E25" s="12"/>
      <c r="G25" s="4" t="s">
        <v>17</v>
      </c>
      <c r="H25" s="112"/>
      <c r="I25" s="113"/>
      <c r="J25" s="114"/>
      <c r="R25" s="92" t="s">
        <v>72</v>
      </c>
      <c r="S25" s="104" t="s">
        <v>87</v>
      </c>
      <c r="T25" s="4" t="s">
        <v>90</v>
      </c>
      <c r="Z25" s="56" t="s">
        <v>71</v>
      </c>
      <c r="AN25" s="51"/>
    </row>
    <row r="26" spans="5:40" ht="14.25">
      <c r="E26" s="12"/>
      <c r="S26" s="46"/>
      <c r="Z26" s="55" t="s">
        <v>72</v>
      </c>
      <c r="AN26" s="51"/>
    </row>
    <row r="27" spans="5:40" ht="14.25">
      <c r="E27" s="12"/>
      <c r="G27" s="4" t="s">
        <v>18</v>
      </c>
      <c r="H27" s="112"/>
      <c r="I27" s="113"/>
      <c r="J27" s="113"/>
      <c r="K27" s="114"/>
      <c r="R27" s="15"/>
      <c r="S27" s="46"/>
      <c r="AL27" s="16">
        <f>IF(S28="x",AA26,"")</f>
      </c>
      <c r="AN27" s="51"/>
    </row>
    <row r="28" spans="18:40" ht="14.25" customHeight="1">
      <c r="R28" s="17"/>
      <c r="T28" s="127"/>
      <c r="U28" s="127"/>
      <c r="V28" s="127"/>
      <c r="W28" s="127"/>
      <c r="X28" s="127"/>
      <c r="Y28" s="127"/>
      <c r="Z28" s="55" t="s">
        <v>73</v>
      </c>
      <c r="AN28" s="51"/>
    </row>
    <row r="29" spans="18:38" ht="14.25">
      <c r="R29" s="17"/>
      <c r="T29" s="127"/>
      <c r="U29" s="127"/>
      <c r="V29" s="127"/>
      <c r="W29" s="127"/>
      <c r="X29" s="127"/>
      <c r="Y29" s="127"/>
      <c r="AL29" s="16">
        <f>IF(S30="x",AA28,"")</f>
      </c>
    </row>
    <row r="30" spans="5:28" ht="15">
      <c r="E30" s="12"/>
      <c r="G30" s="5" t="s">
        <v>20</v>
      </c>
      <c r="H30" s="4" t="s">
        <v>78</v>
      </c>
      <c r="N30" s="54"/>
      <c r="R30" s="17"/>
      <c r="T30" s="127"/>
      <c r="U30" s="127"/>
      <c r="V30" s="127"/>
      <c r="W30" s="127"/>
      <c r="X30" s="127"/>
      <c r="Y30" s="127"/>
      <c r="AB30" s="87">
        <f>SUM(AB10:AB28)</f>
        <v>0</v>
      </c>
    </row>
    <row r="31" spans="5:41" ht="14.25">
      <c r="E31" s="12"/>
      <c r="AB31" s="87" t="b">
        <f>IF(W38&gt;0,W34*20)</f>
        <v>0</v>
      </c>
      <c r="AO31" s="16" t="b">
        <f>AB31</f>
        <v>0</v>
      </c>
    </row>
    <row r="32" spans="5:41" ht="14.25">
      <c r="E32" s="12"/>
      <c r="G32" s="4" t="s">
        <v>4</v>
      </c>
      <c r="H32" s="112"/>
      <c r="I32" s="113"/>
      <c r="J32" s="113"/>
      <c r="K32" s="113"/>
      <c r="L32" s="113"/>
      <c r="M32" s="114"/>
      <c r="R32" s="48"/>
      <c r="S32" s="45"/>
      <c r="T32" s="45"/>
      <c r="V32" s="4" t="s">
        <v>54</v>
      </c>
      <c r="AL32" s="16">
        <f>SUM(AL10:AL30)</f>
        <v>0</v>
      </c>
      <c r="AM32" s="51">
        <f>SUM(AM10:AN18)</f>
        <v>0</v>
      </c>
      <c r="AO32" s="16">
        <f>SUM(AO10:AO31)</f>
        <v>0</v>
      </c>
    </row>
    <row r="33" ht="14.25">
      <c r="E33" s="12"/>
    </row>
    <row r="34" spans="5:23" ht="14.25">
      <c r="E34" s="12"/>
      <c r="G34" s="4" t="s">
        <v>3</v>
      </c>
      <c r="H34" s="112"/>
      <c r="I34" s="113"/>
      <c r="J34" s="113"/>
      <c r="K34" s="114"/>
      <c r="W34" s="105"/>
    </row>
    <row r="35" ht="14.25">
      <c r="E35" s="12"/>
    </row>
    <row r="36" spans="5:21" ht="14.25">
      <c r="E36" s="12"/>
      <c r="G36" s="4" t="s">
        <v>13</v>
      </c>
      <c r="H36" s="112"/>
      <c r="I36" s="113"/>
      <c r="J36" s="113"/>
      <c r="K36" s="113"/>
      <c r="L36" s="114"/>
      <c r="M36" s="17" t="s">
        <v>37</v>
      </c>
      <c r="N36" s="124"/>
      <c r="O36" s="125"/>
      <c r="P36" s="126"/>
      <c r="R36" s="15"/>
      <c r="S36" s="46" t="s">
        <v>10</v>
      </c>
      <c r="T36" s="18"/>
      <c r="U36" s="46" t="s">
        <v>11</v>
      </c>
    </row>
    <row r="37" ht="14.25">
      <c r="E37" s="12"/>
    </row>
    <row r="38" spans="5:26" ht="14.25">
      <c r="E38" s="12"/>
      <c r="G38" s="10" t="s">
        <v>64</v>
      </c>
      <c r="R38" s="46" t="s">
        <v>91</v>
      </c>
      <c r="S38" s="106"/>
      <c r="U38" s="106"/>
      <c r="W38" s="107"/>
      <c r="Z38" s="55" t="s">
        <v>53</v>
      </c>
    </row>
    <row r="39" ht="14.25">
      <c r="E39" s="12"/>
    </row>
    <row r="40" ht="14.25">
      <c r="E40" s="12"/>
    </row>
    <row r="41" spans="5:14" ht="14.25">
      <c r="E41" s="12"/>
      <c r="G41" s="4" t="s">
        <v>14</v>
      </c>
      <c r="H41" s="112"/>
      <c r="I41" s="113"/>
      <c r="J41" s="114"/>
      <c r="K41" s="121" t="s">
        <v>76</v>
      </c>
      <c r="L41" s="122"/>
      <c r="M41" s="123"/>
      <c r="N41" s="53"/>
    </row>
    <row r="42" ht="14.25">
      <c r="E42" s="12"/>
    </row>
    <row r="43" spans="5:12" ht="14.25">
      <c r="E43" s="12"/>
      <c r="G43" s="4" t="s">
        <v>15</v>
      </c>
      <c r="H43" s="112"/>
      <c r="I43" s="113"/>
      <c r="J43" s="113"/>
      <c r="K43" s="113"/>
      <c r="L43" s="114"/>
    </row>
    <row r="44" ht="14.25">
      <c r="E44" s="12"/>
    </row>
    <row r="45" spans="5:7" ht="14.25">
      <c r="E45" s="12"/>
      <c r="G45" s="6" t="s">
        <v>16</v>
      </c>
    </row>
    <row r="46" ht="14.25">
      <c r="E46" s="12"/>
    </row>
    <row r="47" spans="5:10" ht="14.25">
      <c r="E47" s="12"/>
      <c r="G47" s="4" t="s">
        <v>17</v>
      </c>
      <c r="H47" s="112"/>
      <c r="I47" s="113"/>
      <c r="J47" s="114"/>
    </row>
    <row r="48" ht="14.25">
      <c r="E48" s="12"/>
    </row>
    <row r="49" spans="5:11" ht="14.25">
      <c r="E49" s="12"/>
      <c r="G49" s="4" t="s">
        <v>18</v>
      </c>
      <c r="H49" s="112"/>
      <c r="I49" s="113"/>
      <c r="J49" s="113"/>
      <c r="K49" s="114"/>
    </row>
    <row r="50" spans="8:11" ht="14.25">
      <c r="H50" s="88"/>
      <c r="I50" s="88"/>
      <c r="J50" s="88"/>
      <c r="K50" s="88"/>
    </row>
    <row r="51" spans="5:11" ht="14.25">
      <c r="E51" s="12"/>
      <c r="G51" s="4" t="s">
        <v>62</v>
      </c>
      <c r="H51" s="131"/>
      <c r="I51" s="132"/>
      <c r="J51" s="88"/>
      <c r="K51" s="88"/>
    </row>
    <row r="52" spans="5:11" ht="14.25">
      <c r="E52" s="12"/>
      <c r="G52" s="4" t="s">
        <v>63</v>
      </c>
      <c r="H52" s="133"/>
      <c r="I52" s="134"/>
      <c r="J52" s="88"/>
      <c r="K52" s="88"/>
    </row>
    <row r="53" ht="14.25">
      <c r="R53" s="17"/>
    </row>
    <row r="54" spans="5:24" ht="15">
      <c r="E54" s="12"/>
      <c r="G54" s="5" t="s">
        <v>21</v>
      </c>
      <c r="X54" s="49"/>
    </row>
    <row r="55" ht="14.25">
      <c r="E55" s="12"/>
    </row>
    <row r="56" spans="5:12" ht="14.25">
      <c r="E56" s="12"/>
      <c r="G56" s="4" t="s">
        <v>7</v>
      </c>
      <c r="H56" s="112"/>
      <c r="I56" s="113"/>
      <c r="J56" s="113"/>
      <c r="K56" s="113"/>
      <c r="L56" s="114"/>
    </row>
    <row r="57" spans="5:21" ht="15">
      <c r="E57" s="12"/>
      <c r="R57" s="50" t="s">
        <v>53</v>
      </c>
      <c r="T57" s="118">
        <f>SUM(AL10:AO31)</f>
        <v>0</v>
      </c>
      <c r="U57" s="119"/>
    </row>
    <row r="58" spans="5:22" ht="14.25">
      <c r="E58" s="12"/>
      <c r="G58" s="4" t="s">
        <v>8</v>
      </c>
      <c r="H58" s="112"/>
      <c r="I58" s="113"/>
      <c r="J58" s="113"/>
      <c r="K58" s="113"/>
      <c r="L58" s="114"/>
      <c r="R58" s="44"/>
      <c r="S58" s="44"/>
      <c r="T58" s="44"/>
      <c r="U58" s="44"/>
      <c r="V58" s="44"/>
    </row>
    <row r="59" ht="14.25">
      <c r="E59" s="12"/>
    </row>
    <row r="60" spans="5:10" ht="14.25">
      <c r="E60" s="12"/>
      <c r="G60" s="4" t="s">
        <v>22</v>
      </c>
      <c r="H60" s="112"/>
      <c r="I60" s="113"/>
      <c r="J60" s="114"/>
    </row>
    <row r="61" spans="8:10" ht="14.25">
      <c r="H61" s="52"/>
      <c r="I61" s="52"/>
      <c r="J61" s="52"/>
    </row>
    <row r="62" spans="8:10" ht="14.25">
      <c r="H62" s="52"/>
      <c r="I62" s="52"/>
      <c r="J62" s="52"/>
    </row>
    <row r="63" spans="7:14" ht="14.25" customHeight="1">
      <c r="G63" s="129" t="s">
        <v>75</v>
      </c>
      <c r="H63" s="129"/>
      <c r="I63" s="129"/>
      <c r="J63" s="129"/>
      <c r="K63" s="129"/>
      <c r="L63" s="129"/>
      <c r="M63" s="129"/>
      <c r="N63" s="129"/>
    </row>
    <row r="64" spans="7:14" ht="14.25">
      <c r="G64" s="129"/>
      <c r="H64" s="129"/>
      <c r="I64" s="129"/>
      <c r="J64" s="129"/>
      <c r="K64" s="129"/>
      <c r="L64" s="129"/>
      <c r="M64" s="129"/>
      <c r="N64" s="129"/>
    </row>
    <row r="65" spans="7:14" ht="14.25">
      <c r="G65" s="129"/>
      <c r="H65" s="129"/>
      <c r="I65" s="129"/>
      <c r="J65" s="129"/>
      <c r="K65" s="129"/>
      <c r="L65" s="129"/>
      <c r="M65" s="129"/>
      <c r="N65" s="129"/>
    </row>
    <row r="67" spans="6:14" ht="14.25">
      <c r="F67" s="127" t="s">
        <v>6</v>
      </c>
      <c r="G67" s="127"/>
      <c r="H67" s="127"/>
      <c r="I67" s="127"/>
      <c r="J67" s="127"/>
      <c r="K67" s="127"/>
      <c r="L67" s="127"/>
      <c r="M67" s="127"/>
      <c r="N67" s="127"/>
    </row>
    <row r="68" spans="6:14" ht="14.25">
      <c r="F68" s="127"/>
      <c r="G68" s="127"/>
      <c r="H68" s="127"/>
      <c r="I68" s="127"/>
      <c r="J68" s="127"/>
      <c r="K68" s="127"/>
      <c r="L68" s="127"/>
      <c r="M68" s="127"/>
      <c r="N68" s="127"/>
    </row>
    <row r="69" spans="6:14" ht="14.25">
      <c r="F69" s="127"/>
      <c r="G69" s="127"/>
      <c r="H69" s="127"/>
      <c r="I69" s="127"/>
      <c r="J69" s="127"/>
      <c r="K69" s="127"/>
      <c r="L69" s="127"/>
      <c r="M69" s="127"/>
      <c r="N69" s="127"/>
    </row>
    <row r="70" spans="6:14" ht="14.25">
      <c r="F70" s="127"/>
      <c r="G70" s="127"/>
      <c r="H70" s="127"/>
      <c r="I70" s="127"/>
      <c r="J70" s="127"/>
      <c r="K70" s="127"/>
      <c r="L70" s="127"/>
      <c r="M70" s="127"/>
      <c r="N70" s="127"/>
    </row>
    <row r="71" spans="6:14" ht="14.25" customHeight="1">
      <c r="F71" s="130" t="s">
        <v>9</v>
      </c>
      <c r="G71" s="130"/>
      <c r="H71" s="130"/>
      <c r="I71" s="130"/>
      <c r="J71" s="130"/>
      <c r="K71" s="130"/>
      <c r="L71" s="130"/>
      <c r="M71" s="130"/>
      <c r="N71" s="130"/>
    </row>
    <row r="72" spans="6:14" ht="14.25">
      <c r="F72" s="130"/>
      <c r="G72" s="130"/>
      <c r="H72" s="130"/>
      <c r="I72" s="130"/>
      <c r="J72" s="130"/>
      <c r="K72" s="130"/>
      <c r="L72" s="130"/>
      <c r="M72" s="130"/>
      <c r="N72" s="130"/>
    </row>
    <row r="73" spans="6:10" ht="14.25">
      <c r="F73" s="7"/>
      <c r="G73" s="7"/>
      <c r="H73" s="7"/>
      <c r="I73" s="7"/>
      <c r="J73" s="7"/>
    </row>
    <row r="74" spans="6:14" ht="14.25">
      <c r="F74" s="127" t="s">
        <v>23</v>
      </c>
      <c r="G74" s="127"/>
      <c r="H74" s="127"/>
      <c r="I74" s="127"/>
      <c r="J74" s="127"/>
      <c r="K74" s="127"/>
      <c r="L74" s="127"/>
      <c r="M74" s="127"/>
      <c r="N74" s="127"/>
    </row>
    <row r="75" spans="6:14" ht="14.25">
      <c r="F75" s="127"/>
      <c r="G75" s="127"/>
      <c r="H75" s="127"/>
      <c r="I75" s="127"/>
      <c r="J75" s="127"/>
      <c r="K75" s="127"/>
      <c r="L75" s="127"/>
      <c r="M75" s="127"/>
      <c r="N75" s="127"/>
    </row>
    <row r="76" spans="6:14" ht="14.25">
      <c r="F76" s="127"/>
      <c r="G76" s="127"/>
      <c r="H76" s="127"/>
      <c r="I76" s="127"/>
      <c r="J76" s="127"/>
      <c r="K76" s="127"/>
      <c r="L76" s="127"/>
      <c r="M76" s="127"/>
      <c r="N76" s="127"/>
    </row>
    <row r="77" spans="6:14" ht="14.25">
      <c r="F77" s="8"/>
      <c r="G77" s="8"/>
      <c r="H77" s="8"/>
      <c r="I77" s="8"/>
      <c r="J77" s="8"/>
      <c r="K77" s="8"/>
      <c r="L77" s="8"/>
      <c r="M77" s="8"/>
      <c r="N77" s="8"/>
    </row>
    <row r="78" spans="6:14" ht="14.25">
      <c r="F78" s="128" t="s">
        <v>24</v>
      </c>
      <c r="G78" s="128"/>
      <c r="H78" s="128"/>
      <c r="I78" s="128"/>
      <c r="J78" s="128"/>
      <c r="K78" s="128"/>
      <c r="L78" s="128"/>
      <c r="M78" s="128"/>
      <c r="N78" s="128"/>
    </row>
    <row r="79" spans="6:14" ht="14.25">
      <c r="F79" s="128"/>
      <c r="G79" s="128"/>
      <c r="H79" s="128"/>
      <c r="I79" s="128"/>
      <c r="J79" s="128"/>
      <c r="K79" s="128"/>
      <c r="L79" s="128"/>
      <c r="M79" s="128"/>
      <c r="N79" s="128"/>
    </row>
  </sheetData>
  <sheetProtection password="DD2F" sheet="1" objects="1" scenarios="1" selectLockedCells="1"/>
  <mergeCells count="30">
    <mergeCell ref="F78:N79"/>
    <mergeCell ref="H60:J60"/>
    <mergeCell ref="F67:N70"/>
    <mergeCell ref="F74:N76"/>
    <mergeCell ref="H41:J41"/>
    <mergeCell ref="H43:L43"/>
    <mergeCell ref="H47:J47"/>
    <mergeCell ref="G63:N65"/>
    <mergeCell ref="F71:N72"/>
    <mergeCell ref="H51:I52"/>
    <mergeCell ref="H58:L58"/>
    <mergeCell ref="H32:M32"/>
    <mergeCell ref="H27:K27"/>
    <mergeCell ref="H25:J25"/>
    <mergeCell ref="S11:W11"/>
    <mergeCell ref="K19:M19"/>
    <mergeCell ref="K41:M41"/>
    <mergeCell ref="N36:P36"/>
    <mergeCell ref="T28:Y30"/>
    <mergeCell ref="H14:L14"/>
    <mergeCell ref="H10:M10"/>
    <mergeCell ref="H12:K12"/>
    <mergeCell ref="H21:L21"/>
    <mergeCell ref="N14:P14"/>
    <mergeCell ref="T57:U57"/>
    <mergeCell ref="H49:K49"/>
    <mergeCell ref="H56:L56"/>
    <mergeCell ref="H19:J19"/>
    <mergeCell ref="H34:K34"/>
    <mergeCell ref="H36:L3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3">
      <selection activeCell="E28" sqref="E28"/>
    </sheetView>
  </sheetViews>
  <sheetFormatPr defaultColWidth="8.796875" defaultRowHeight="14.25"/>
  <cols>
    <col min="1" max="1" width="2.8984375" style="19" customWidth="1"/>
    <col min="2" max="2" width="27.09765625" style="19" customWidth="1"/>
    <col min="3" max="3" width="0.40625" style="19" customWidth="1"/>
    <col min="4" max="4" width="14" style="19" bestFit="1" customWidth="1"/>
    <col min="5" max="5" width="9.09765625" style="19" bestFit="1" customWidth="1"/>
    <col min="6" max="7" width="9" style="19" customWidth="1"/>
    <col min="8" max="8" width="0.40625" style="43" customWidth="1"/>
    <col min="9" max="10" width="9" style="19" customWidth="1"/>
    <col min="11" max="11" width="10.8984375" style="19" customWidth="1"/>
    <col min="12" max="12" width="9" style="19" customWidth="1"/>
    <col min="13" max="13" width="3.5" style="19" customWidth="1"/>
    <col min="14" max="14" width="9" style="19" customWidth="1"/>
    <col min="15" max="15" width="9" style="16" hidden="1" customWidth="1"/>
    <col min="16" max="17" width="9.5" style="19" hidden="1" customWidth="1"/>
    <col min="18" max="23" width="9" style="19" hidden="1" customWidth="1"/>
    <col min="24" max="24" width="9.69921875" style="19" hidden="1" customWidth="1"/>
    <col min="25" max="25" width="9" style="19" customWidth="1"/>
    <col min="26" max="16384" width="9" style="19" customWidth="1"/>
  </cols>
  <sheetData>
    <row r="1" spans="1:13" ht="14.25">
      <c r="A1" s="1"/>
      <c r="B1" s="1"/>
      <c r="C1" s="1"/>
      <c r="D1" s="1"/>
      <c r="E1" s="1"/>
      <c r="F1" s="1"/>
      <c r="G1" s="1"/>
      <c r="H1" s="9"/>
      <c r="I1" s="1"/>
      <c r="J1" s="1"/>
      <c r="K1" s="160">
        <f>O5</f>
        <v>0</v>
      </c>
      <c r="L1" s="161"/>
      <c r="M1" s="1"/>
    </row>
    <row r="2" spans="1:13" ht="14.25">
      <c r="A2" s="1"/>
      <c r="B2" s="1"/>
      <c r="C2" s="1"/>
      <c r="D2" s="1"/>
      <c r="E2" s="1"/>
      <c r="F2" s="1"/>
      <c r="G2" s="1"/>
      <c r="H2" s="9"/>
      <c r="I2" s="1"/>
      <c r="J2" s="1"/>
      <c r="K2" s="162"/>
      <c r="L2" s="163"/>
      <c r="M2" s="1"/>
    </row>
    <row r="3" spans="1:13" ht="14.25">
      <c r="A3" s="1"/>
      <c r="B3" s="1"/>
      <c r="C3" s="1"/>
      <c r="D3" s="1"/>
      <c r="E3" s="1"/>
      <c r="F3" s="1"/>
      <c r="G3" s="1"/>
      <c r="H3" s="9"/>
      <c r="I3" s="1"/>
      <c r="J3" s="1"/>
      <c r="K3" s="162"/>
      <c r="L3" s="163"/>
      <c r="M3" s="1"/>
    </row>
    <row r="4" spans="1:23" ht="14.25">
      <c r="A4" s="1"/>
      <c r="B4" s="1"/>
      <c r="C4" s="1"/>
      <c r="D4" s="1"/>
      <c r="E4" s="1"/>
      <c r="F4" s="1"/>
      <c r="G4" s="1"/>
      <c r="H4" s="9"/>
      <c r="I4" s="1"/>
      <c r="J4" s="1"/>
      <c r="K4" s="162"/>
      <c r="L4" s="163"/>
      <c r="M4" s="1"/>
      <c r="P4" s="20" t="s">
        <v>27</v>
      </c>
      <c r="Q4" s="20" t="s">
        <v>33</v>
      </c>
      <c r="R4" s="20" t="s">
        <v>31</v>
      </c>
      <c r="S4" s="20" t="s">
        <v>32</v>
      </c>
      <c r="T4" s="20" t="s">
        <v>29</v>
      </c>
      <c r="U4" s="20" t="s">
        <v>33</v>
      </c>
      <c r="V4" s="20" t="s">
        <v>31</v>
      </c>
      <c r="W4" s="20" t="s">
        <v>32</v>
      </c>
    </row>
    <row r="5" spans="1:24" ht="15" thickBot="1">
      <c r="A5" s="1"/>
      <c r="B5" s="1"/>
      <c r="C5" s="1"/>
      <c r="D5" s="1"/>
      <c r="E5" s="1"/>
      <c r="F5" s="1"/>
      <c r="G5" s="1"/>
      <c r="H5" s="9"/>
      <c r="I5" s="1"/>
      <c r="J5" s="1"/>
      <c r="K5" s="164" t="s">
        <v>34</v>
      </c>
      <c r="L5" s="165"/>
      <c r="M5" s="1"/>
      <c r="P5" s="93">
        <f>D45</f>
        <v>0</v>
      </c>
      <c r="Q5" s="93">
        <f>'Formularz zgłoszenia'!AM10</f>
      </c>
      <c r="R5" s="93">
        <f>F45</f>
      </c>
      <c r="S5" s="93"/>
      <c r="T5" s="93">
        <f>G45</f>
      </c>
      <c r="U5" s="93">
        <f>I45</f>
      </c>
      <c r="V5" s="93">
        <f>J45</f>
      </c>
      <c r="W5" s="93"/>
      <c r="X5" s="94">
        <f>SUM(P5:W5)</f>
        <v>0</v>
      </c>
    </row>
    <row r="6" spans="1:24" ht="14.25">
      <c r="A6" s="1"/>
      <c r="B6" s="1"/>
      <c r="C6" s="1"/>
      <c r="D6" s="1"/>
      <c r="E6" s="1"/>
      <c r="F6" s="1"/>
      <c r="G6" s="1"/>
      <c r="H6" s="9"/>
      <c r="I6" s="1"/>
      <c r="J6" s="1"/>
      <c r="K6" s="1"/>
      <c r="L6" s="1"/>
      <c r="M6" s="1"/>
      <c r="P6" s="93"/>
      <c r="Q6" s="93">
        <f>'Formularz zgłoszenia'!AN10</f>
      </c>
      <c r="R6" s="93">
        <f>F46</f>
      </c>
      <c r="S6" s="93"/>
      <c r="T6" s="93">
        <f>G46</f>
      </c>
      <c r="U6" s="93">
        <f>I46</f>
      </c>
      <c r="V6" s="93">
        <f>J46</f>
      </c>
      <c r="W6" s="93"/>
      <c r="X6" s="94">
        <f>SUM(P6:W6)</f>
        <v>0</v>
      </c>
    </row>
    <row r="7" spans="1:24" ht="18">
      <c r="A7" s="1"/>
      <c r="B7" s="166" t="s">
        <v>35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"/>
      <c r="P7" s="94"/>
      <c r="Q7" s="94"/>
      <c r="R7" s="94"/>
      <c r="S7" s="94"/>
      <c r="T7" s="94"/>
      <c r="U7" s="94"/>
      <c r="V7" s="94"/>
      <c r="W7" s="94"/>
      <c r="X7" s="94">
        <f>SUM(X5:X6)</f>
        <v>0</v>
      </c>
    </row>
    <row r="8" spans="1:24" ht="5.25" customHeight="1">
      <c r="A8" s="1"/>
      <c r="B8" s="1"/>
      <c r="C8" s="1"/>
      <c r="D8" s="167"/>
      <c r="E8" s="167"/>
      <c r="F8" s="167"/>
      <c r="G8" s="1"/>
      <c r="H8" s="9"/>
      <c r="I8" s="1"/>
      <c r="J8" s="1"/>
      <c r="K8" s="1"/>
      <c r="L8" s="1"/>
      <c r="M8" s="1"/>
      <c r="P8" s="94"/>
      <c r="Q8" s="94"/>
      <c r="R8" s="94"/>
      <c r="S8" s="94"/>
      <c r="T8" s="94"/>
      <c r="U8" s="94"/>
      <c r="V8" s="94"/>
      <c r="W8" s="94"/>
      <c r="X8" s="94"/>
    </row>
    <row r="9" spans="1:24" ht="15">
      <c r="A9" s="1"/>
      <c r="B9" s="21" t="s">
        <v>0</v>
      </c>
      <c r="C9" s="22"/>
      <c r="D9" s="168" t="s">
        <v>1</v>
      </c>
      <c r="E9" s="168"/>
      <c r="F9" s="168"/>
      <c r="G9" s="168"/>
      <c r="H9" s="23"/>
      <c r="I9" s="168" t="s">
        <v>2</v>
      </c>
      <c r="J9" s="168"/>
      <c r="K9" s="168"/>
      <c r="L9" s="168"/>
      <c r="M9" s="1"/>
      <c r="P9" s="95">
        <f>IF(D45="x",P5,"")</f>
      </c>
      <c r="Q9" s="95"/>
      <c r="R9" s="95">
        <f aca="true" t="shared" si="0" ref="R9:T10">IF(F45="x",R5,"")</f>
      </c>
      <c r="S9" s="95">
        <f t="shared" si="0"/>
      </c>
      <c r="T9" s="95">
        <f t="shared" si="0"/>
      </c>
      <c r="U9" s="95">
        <f aca="true" t="shared" si="1" ref="U9:W10">IF(J45="x",U5,"")</f>
      </c>
      <c r="V9" s="95">
        <f t="shared" si="1"/>
      </c>
      <c r="W9" s="95">
        <f t="shared" si="1"/>
      </c>
      <c r="X9" s="94"/>
    </row>
    <row r="10" spans="1:24" ht="30" customHeight="1">
      <c r="A10" s="1"/>
      <c r="B10" s="24" t="s">
        <v>4</v>
      </c>
      <c r="C10" s="25"/>
      <c r="D10" s="151">
        <f>IF('Formularz zgłoszenia'!H10=0,"",'Formularz zgłoszenia'!H10)</f>
      </c>
      <c r="E10" s="152"/>
      <c r="F10" s="152"/>
      <c r="G10" s="153"/>
      <c r="H10" s="89"/>
      <c r="I10" s="150">
        <f>IF('Formularz zgłoszenia'!H32=0,"",'Formularz zgłoszenia'!H32)</f>
      </c>
      <c r="J10" s="150"/>
      <c r="K10" s="150"/>
      <c r="L10" s="150"/>
      <c r="M10" s="1"/>
      <c r="P10" s="95"/>
      <c r="Q10" s="95"/>
      <c r="R10" s="95">
        <f t="shared" si="0"/>
      </c>
      <c r="S10" s="95">
        <f t="shared" si="0"/>
      </c>
      <c r="T10" s="95">
        <f t="shared" si="0"/>
      </c>
      <c r="U10" s="95">
        <f t="shared" si="1"/>
      </c>
      <c r="V10" s="95">
        <f t="shared" si="1"/>
      </c>
      <c r="W10" s="95">
        <f t="shared" si="1"/>
      </c>
      <c r="X10" s="94"/>
    </row>
    <row r="11" spans="1:24" ht="30" customHeight="1">
      <c r="A11" s="1"/>
      <c r="B11" s="24" t="s">
        <v>3</v>
      </c>
      <c r="C11" s="25"/>
      <c r="D11" s="150">
        <f>IF('Formularz zgłoszenia'!H12=0,"",'Formularz zgłoszenia'!H12)</f>
      </c>
      <c r="E11" s="150"/>
      <c r="F11" s="150"/>
      <c r="G11" s="150"/>
      <c r="H11" s="89"/>
      <c r="I11" s="150">
        <f>IF('Formularz zgłoszenia'!H34=0,"",'Formularz zgłoszenia'!H34)</f>
      </c>
      <c r="J11" s="150"/>
      <c r="K11" s="150"/>
      <c r="L11" s="150"/>
      <c r="M11" s="1"/>
      <c r="P11" s="95">
        <f>D48</f>
      </c>
      <c r="Q11" s="95" t="e">
        <f>P11*20</f>
        <v>#VALUE!</v>
      </c>
      <c r="R11" s="95">
        <f>'Formularz zgłoszenia'!AO12</f>
      </c>
      <c r="S11" s="95">
        <f>IF(G48="x",S6*P11,"")</f>
      </c>
      <c r="T11" s="95">
        <f>'Formularz zgłoszenia'!AO14</f>
      </c>
      <c r="U11" s="95">
        <f>'Formularz zgłoszenia'!AO16</f>
      </c>
      <c r="V11" s="95">
        <f>'Formularz zgłoszenia'!AO18</f>
      </c>
      <c r="W11" s="95">
        <f>IF(K48="x",W6*P11,"")</f>
      </c>
      <c r="X11" s="94" t="e">
        <f>SUM(Q11:W11)</f>
        <v>#VALUE!</v>
      </c>
    </row>
    <row r="12" spans="1:24" ht="30" customHeight="1">
      <c r="A12" s="1"/>
      <c r="B12" s="24" t="s">
        <v>36</v>
      </c>
      <c r="C12" s="25"/>
      <c r="D12" s="150">
        <f>IF('Formularz zgłoszenia'!H14=0,"",'Formularz zgłoszenia'!H14)</f>
      </c>
      <c r="E12" s="150"/>
      <c r="F12" s="150"/>
      <c r="G12" s="150"/>
      <c r="H12" s="89"/>
      <c r="I12" s="150">
        <f>IF('Formularz zgłoszenia'!H36=0,"",'Formularz zgłoszenia'!H36)</f>
      </c>
      <c r="J12" s="150"/>
      <c r="K12" s="150"/>
      <c r="L12" s="150"/>
      <c r="M12" s="1"/>
      <c r="P12" s="94"/>
      <c r="Q12" s="94"/>
      <c r="R12" s="94"/>
      <c r="S12" s="94"/>
      <c r="T12" s="94"/>
      <c r="U12" s="94"/>
      <c r="V12" s="94"/>
      <c r="W12" s="94"/>
      <c r="X12" s="94" t="e">
        <f>X7+X11</f>
        <v>#VALUE!</v>
      </c>
    </row>
    <row r="13" spans="1:13" ht="30" customHeight="1">
      <c r="A13" s="1"/>
      <c r="B13" s="24" t="s">
        <v>37</v>
      </c>
      <c r="C13" s="25"/>
      <c r="D13" s="151">
        <f>IF('Formularz zgłoszenia'!N14=0,"",'Formularz zgłoszenia'!N14)</f>
      </c>
      <c r="E13" s="152"/>
      <c r="F13" s="152"/>
      <c r="G13" s="153"/>
      <c r="H13" s="89"/>
      <c r="I13" s="151">
        <f>IF('Formularz zgłoszenia'!N36=0,"",'Formularz zgłoszenia'!N36)</f>
      </c>
      <c r="J13" s="152"/>
      <c r="K13" s="152"/>
      <c r="L13" s="153"/>
      <c r="M13" s="1"/>
    </row>
    <row r="14" spans="1:13" ht="30" customHeight="1">
      <c r="A14" s="1"/>
      <c r="B14" s="24" t="s">
        <v>38</v>
      </c>
      <c r="C14" s="25"/>
      <c r="D14" s="150">
        <f>IF('Formularz zgłoszenia'!H21=0,"",'Formularz zgłoszenia'!H21)</f>
      </c>
      <c r="E14" s="150"/>
      <c r="F14" s="150"/>
      <c r="G14" s="150"/>
      <c r="H14" s="90"/>
      <c r="I14" s="150">
        <f>IF('Formularz zgłoszenia'!H43=0,"",'Formularz zgłoszenia'!H43)</f>
      </c>
      <c r="J14" s="150"/>
      <c r="K14" s="150"/>
      <c r="L14" s="150"/>
      <c r="M14" s="1"/>
    </row>
    <row r="15" spans="1:13" ht="30" customHeight="1">
      <c r="A15" s="1"/>
      <c r="B15" s="24" t="s">
        <v>39</v>
      </c>
      <c r="C15" s="25"/>
      <c r="D15" s="154">
        <f>IF('Formularz zgłoszenia'!H19=0,"",'Formularz zgłoszenia'!H19)</f>
      </c>
      <c r="E15" s="155"/>
      <c r="F15" s="98" t="s">
        <v>77</v>
      </c>
      <c r="G15" s="99">
        <f>IF('Formularz zgłoszenia'!N19=0,"",'Formularz zgłoszenia'!N19)</f>
      </c>
      <c r="H15" s="89"/>
      <c r="I15" s="154">
        <f>IF('Formularz zgłoszenia'!H41=0,"",'Formularz zgłoszenia'!H41)</f>
      </c>
      <c r="J15" s="155"/>
      <c r="K15" s="98" t="s">
        <v>77</v>
      </c>
      <c r="L15" s="99">
        <f>IF('Formularz zgłoszenia'!N41=0,"",'Formularz zgłoszenia'!N41)</f>
      </c>
      <c r="M15" s="1"/>
    </row>
    <row r="16" spans="1:13" ht="30" customHeight="1">
      <c r="A16" s="1"/>
      <c r="B16" s="24" t="s">
        <v>40</v>
      </c>
      <c r="C16" s="25"/>
      <c r="D16" s="151">
        <f>IF('Formularz zgłoszenia'!H27=0,"",'Formularz zgłoszenia'!H25&amp;"    "&amp;'Formularz zgłoszenia'!H27)</f>
      </c>
      <c r="E16" s="152"/>
      <c r="F16" s="152"/>
      <c r="G16" s="153"/>
      <c r="H16" s="89"/>
      <c r="I16" s="151" t="str">
        <f>'Formularz zgłoszenia'!H47&amp;"   "&amp;'Formularz zgłoszenia'!H49</f>
        <v>   </v>
      </c>
      <c r="J16" s="152"/>
      <c r="K16" s="152"/>
      <c r="L16" s="153"/>
      <c r="M16" s="1"/>
    </row>
    <row r="17" spans="1:13" ht="14.25" customHeight="1">
      <c r="A17" s="1"/>
      <c r="B17" s="1"/>
      <c r="C17" s="1"/>
      <c r="D17" s="141" t="s">
        <v>41</v>
      </c>
      <c r="E17" s="141"/>
      <c r="F17" s="141"/>
      <c r="G17" s="141"/>
      <c r="H17" s="141"/>
      <c r="I17" s="141"/>
      <c r="J17" s="141"/>
      <c r="K17" s="141"/>
      <c r="L17" s="141"/>
      <c r="M17" s="1"/>
    </row>
    <row r="18" spans="1:13" ht="6" customHeight="1">
      <c r="A18" s="1"/>
      <c r="B18" s="1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1"/>
    </row>
    <row r="19" spans="1:13" ht="14.25" customHeight="1">
      <c r="A19" s="1"/>
      <c r="B19" s="3"/>
      <c r="C19" s="3"/>
      <c r="D19" s="142" t="s">
        <v>5</v>
      </c>
      <c r="E19" s="142"/>
      <c r="F19" s="142"/>
      <c r="G19" s="142"/>
      <c r="H19" s="142"/>
      <c r="I19" s="142"/>
      <c r="J19" s="142"/>
      <c r="K19" s="142"/>
      <c r="L19" s="142"/>
      <c r="M19" s="1"/>
    </row>
    <row r="20" spans="1:13" ht="9" customHeight="1">
      <c r="A20" s="1"/>
      <c r="B20" s="1"/>
      <c r="C20" s="1"/>
      <c r="D20" s="1"/>
      <c r="E20" s="1"/>
      <c r="F20" s="1"/>
      <c r="G20" s="1"/>
      <c r="H20" s="9"/>
      <c r="I20" s="1"/>
      <c r="J20" s="1"/>
      <c r="K20" s="1"/>
      <c r="L20" s="1"/>
      <c r="M20" s="1"/>
    </row>
    <row r="21" spans="1:13" ht="24.75" customHeight="1">
      <c r="A21" s="1"/>
      <c r="B21" s="27" t="s">
        <v>7</v>
      </c>
      <c r="C21" s="1"/>
      <c r="D21" s="143">
        <f>IF('Formularz zgłoszenia'!H56=0,"",'Formularz zgłoszenia'!H56)</f>
      </c>
      <c r="E21" s="143"/>
      <c r="F21" s="143"/>
      <c r="G21" s="143"/>
      <c r="H21" s="9"/>
      <c r="I21" s="148" t="s">
        <v>74</v>
      </c>
      <c r="J21" s="148"/>
      <c r="K21" s="149"/>
      <c r="L21" s="97">
        <f>IF('Formularz zgłoszenia'!N30="","",'Formularz zgłoszenia'!N30)</f>
      </c>
      <c r="M21" s="1"/>
    </row>
    <row r="22" spans="1:13" ht="24.75" customHeight="1">
      <c r="A22" s="1"/>
      <c r="B22" s="27" t="s">
        <v>8</v>
      </c>
      <c r="C22" s="1"/>
      <c r="D22" s="144">
        <f>IF('Formularz zgłoszenia'!H58=0,"",'Formularz zgłoszenia'!H58)</f>
      </c>
      <c r="E22" s="145"/>
      <c r="F22" s="145"/>
      <c r="G22" s="146"/>
      <c r="H22" s="9"/>
      <c r="I22" s="1"/>
      <c r="J22" s="1"/>
      <c r="K22" s="1"/>
      <c r="L22" s="1"/>
      <c r="M22" s="1"/>
    </row>
    <row r="23" spans="1:13" ht="24.75" customHeight="1">
      <c r="A23" s="1"/>
      <c r="B23" s="27" t="s">
        <v>22</v>
      </c>
      <c r="C23" s="1"/>
      <c r="D23" s="144">
        <f>IF('Formularz zgłoszenia'!H60=0,"",'Formularz zgłoszenia'!H60)</f>
      </c>
      <c r="E23" s="145"/>
      <c r="F23" s="145"/>
      <c r="G23" s="146"/>
      <c r="H23" s="9"/>
      <c r="I23" s="1"/>
      <c r="J23" s="1"/>
      <c r="K23" s="1"/>
      <c r="L23" s="1"/>
      <c r="M23" s="1"/>
    </row>
    <row r="24" spans="1:13" ht="6.75" customHeight="1">
      <c r="A24" s="1"/>
      <c r="B24" s="1"/>
      <c r="C24" s="1"/>
      <c r="D24" s="28"/>
      <c r="E24" s="147"/>
      <c r="F24" s="147"/>
      <c r="G24" s="147"/>
      <c r="H24" s="9"/>
      <c r="I24" s="1"/>
      <c r="J24" s="1"/>
      <c r="K24" s="1"/>
      <c r="L24" s="1"/>
      <c r="M24" s="1"/>
    </row>
    <row r="25" spans="1:13" ht="14.25" customHeight="1">
      <c r="A25" s="1"/>
      <c r="B25" s="137" t="s">
        <v>42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"/>
    </row>
    <row r="26" spans="1:13" ht="24.75" customHeight="1">
      <c r="A26" s="1"/>
      <c r="B26" s="100"/>
      <c r="C26" s="100"/>
      <c r="D26" s="101"/>
      <c r="E26" s="102"/>
      <c r="F26" s="138" t="s">
        <v>43</v>
      </c>
      <c r="G26" s="138"/>
      <c r="H26" s="138"/>
      <c r="I26" s="138"/>
      <c r="J26" s="138"/>
      <c r="K26" s="138"/>
      <c r="L26" s="138"/>
      <c r="M26" s="1"/>
    </row>
    <row r="27" spans="1:13" ht="33.75" customHeight="1">
      <c r="A27" s="1"/>
      <c r="B27" s="29"/>
      <c r="C27" s="1"/>
      <c r="D27" s="30"/>
      <c r="E27" s="103"/>
      <c r="F27" s="138"/>
      <c r="G27" s="138"/>
      <c r="H27" s="138"/>
      <c r="I27" s="138"/>
      <c r="J27" s="138"/>
      <c r="K27" s="138"/>
      <c r="L27" s="138"/>
      <c r="M27" s="1"/>
    </row>
    <row r="28" spans="1:15" ht="33.75" customHeight="1">
      <c r="A28" s="1"/>
      <c r="B28" s="108" t="s">
        <v>92</v>
      </c>
      <c r="C28" s="1"/>
      <c r="D28" s="109">
        <f>IF('Formularz zgłoszenia'!S12&gt;"a",'Formularz zgłoszenia'!S12,"")</f>
      </c>
      <c r="E28" s="110">
        <f>IF('Formularz zgłoszenia'!S14&gt;"a",'Formularz zgłoszenia'!S14,"")</f>
      </c>
      <c r="F28" s="139" t="s">
        <v>44</v>
      </c>
      <c r="G28" s="139"/>
      <c r="H28" s="139"/>
      <c r="I28" s="139"/>
      <c r="J28" s="139"/>
      <c r="K28" s="139"/>
      <c r="L28" s="139"/>
      <c r="M28" s="1"/>
      <c r="O28" s="16">
        <f>COUNTA(D27:D30)</f>
        <v>3</v>
      </c>
    </row>
    <row r="29" spans="1:13" ht="33.75" customHeight="1">
      <c r="A29" s="1"/>
      <c r="B29" s="108" t="s">
        <v>93</v>
      </c>
      <c r="C29" s="1"/>
      <c r="D29" s="109">
        <f>IF('Formularz zgłoszenia'!S18&gt;"a",'Formularz zgłoszenia'!S18,"")</f>
      </c>
      <c r="E29" s="110">
        <f>IF('Formularz zgłoszenia'!S20&gt;"a",'Formularz zgłoszenia'!S20,"")</f>
      </c>
      <c r="F29" s="139"/>
      <c r="G29" s="139"/>
      <c r="H29" s="139"/>
      <c r="I29" s="139"/>
      <c r="J29" s="139"/>
      <c r="K29" s="139"/>
      <c r="L29" s="139"/>
      <c r="M29" s="1"/>
    </row>
    <row r="30" spans="1:30" ht="33.75" customHeight="1">
      <c r="A30" s="1"/>
      <c r="B30" s="108" t="s">
        <v>85</v>
      </c>
      <c r="C30" s="1"/>
      <c r="D30" s="109" t="s">
        <v>87</v>
      </c>
      <c r="E30" s="111"/>
      <c r="F30" s="138" t="s">
        <v>45</v>
      </c>
      <c r="G30" s="138"/>
      <c r="H30" s="138"/>
      <c r="I30" s="138"/>
      <c r="J30" s="138"/>
      <c r="K30" s="138"/>
      <c r="L30" s="138"/>
      <c r="M30" s="1"/>
      <c r="AA30" s="61"/>
      <c r="AB30" s="61"/>
      <c r="AC30" s="61"/>
      <c r="AD30" s="61"/>
    </row>
    <row r="31" spans="1:13" ht="14.25" customHeight="1">
      <c r="A31" s="1"/>
      <c r="B31" s="1"/>
      <c r="C31" s="1"/>
      <c r="D31" s="1"/>
      <c r="E31" s="1"/>
      <c r="F31" s="138"/>
      <c r="G31" s="138"/>
      <c r="H31" s="138"/>
      <c r="I31" s="138"/>
      <c r="J31" s="138"/>
      <c r="K31" s="138"/>
      <c r="L31" s="138"/>
      <c r="M31" s="1"/>
    </row>
    <row r="32" spans="1:13" ht="14.25" customHeight="1">
      <c r="A32" s="1"/>
      <c r="B32" s="1"/>
      <c r="C32" s="1"/>
      <c r="D32" s="1"/>
      <c r="E32" s="1"/>
      <c r="F32" s="138"/>
      <c r="G32" s="138"/>
      <c r="H32" s="138"/>
      <c r="I32" s="138"/>
      <c r="J32" s="138"/>
      <c r="K32" s="138"/>
      <c r="L32" s="138"/>
      <c r="M32" s="1"/>
    </row>
    <row r="33" spans="1:13" ht="36" customHeight="1">
      <c r="A33" s="1"/>
      <c r="B33" s="29" t="s">
        <v>46</v>
      </c>
      <c r="C33" s="31"/>
      <c r="D33" s="32">
        <f>IF('Formularz zgłoszenia'!H51=0,"",'Formularz zgłoszenia'!H51)</f>
      </c>
      <c r="E33" s="1"/>
      <c r="F33" s="1"/>
      <c r="G33" s="1"/>
      <c r="H33" s="9"/>
      <c r="I33" s="33"/>
      <c r="J33" s="33"/>
      <c r="K33" s="33"/>
      <c r="L33" s="33"/>
      <c r="M33" s="1"/>
    </row>
    <row r="34" spans="1:13" ht="14.25" customHeight="1">
      <c r="A34" s="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1"/>
    </row>
    <row r="35" spans="1:13" ht="14.2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"/>
    </row>
    <row r="36" spans="1:13" ht="14.2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1"/>
    </row>
    <row r="37" spans="1:13" ht="14.25">
      <c r="A37" s="1"/>
      <c r="B37" s="1"/>
      <c r="C37" s="1"/>
      <c r="D37" s="1"/>
      <c r="E37" s="1"/>
      <c r="F37" s="1"/>
      <c r="G37" s="1"/>
      <c r="H37" s="9"/>
      <c r="I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9"/>
      <c r="I38" s="1"/>
      <c r="J38" s="1"/>
      <c r="K38" s="1"/>
      <c r="L38" s="1"/>
      <c r="M38" s="1"/>
    </row>
    <row r="39" spans="1:13" ht="14.25">
      <c r="A39" s="1"/>
      <c r="B39" s="1"/>
      <c r="C39" s="1"/>
      <c r="D39" s="35"/>
      <c r="E39" s="2"/>
      <c r="F39" s="2"/>
      <c r="G39" s="1"/>
      <c r="H39" s="9"/>
      <c r="I39" s="140"/>
      <c r="J39" s="140"/>
      <c r="K39" s="140"/>
      <c r="L39" s="1"/>
      <c r="M39" s="1"/>
    </row>
    <row r="40" spans="1:13" ht="14.25">
      <c r="A40" s="1"/>
      <c r="B40" s="1"/>
      <c r="C40" s="1"/>
      <c r="D40" s="135" t="s">
        <v>47</v>
      </c>
      <c r="E40" s="135"/>
      <c r="F40" s="135"/>
      <c r="G40" s="1"/>
      <c r="H40" s="9"/>
      <c r="I40" s="135" t="s">
        <v>48</v>
      </c>
      <c r="J40" s="135"/>
      <c r="K40" s="135"/>
      <c r="L40" s="1"/>
      <c r="M40" s="1"/>
    </row>
    <row r="41" spans="1:1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7" s="76" customFormat="1" ht="15">
      <c r="A42" s="1"/>
      <c r="B42" s="136" t="s">
        <v>49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"/>
      <c r="P42" s="77"/>
      <c r="Q42" s="77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9"/>
      <c r="P43" s="16"/>
      <c r="Q43" s="16"/>
    </row>
    <row r="44" spans="1:17" ht="14.25">
      <c r="A44" s="71"/>
      <c r="B44" s="71"/>
      <c r="C44" s="72"/>
      <c r="D44" s="83" t="s">
        <v>27</v>
      </c>
      <c r="E44" s="73" t="s">
        <v>91</v>
      </c>
      <c r="F44" s="84"/>
      <c r="G44" s="73"/>
      <c r="H44" s="73"/>
      <c r="I44" s="73"/>
      <c r="J44" s="84"/>
      <c r="K44" s="74"/>
      <c r="L44" s="75"/>
      <c r="M44" s="71"/>
      <c r="O44" s="19"/>
      <c r="P44" s="16"/>
      <c r="Q44" s="16"/>
    </row>
    <row r="45" spans="1:17" ht="14.25">
      <c r="A45" s="1"/>
      <c r="B45" s="36" t="s">
        <v>10</v>
      </c>
      <c r="C45" s="37"/>
      <c r="D45" s="65">
        <f>'Formularz zgłoszenia'!AL32</f>
        <v>0</v>
      </c>
      <c r="E45" s="65">
        <f>'Formularz zgłoszenia'!AM10</f>
      </c>
      <c r="F45" s="78">
        <f>'Formularz zgłoszenia'!AM12</f>
      </c>
      <c r="G45" s="78">
        <f>'Formularz zgłoszenia'!AM14</f>
      </c>
      <c r="H45" s="80"/>
      <c r="I45" s="85">
        <f>'Formularz zgłoszenia'!AM16</f>
      </c>
      <c r="J45" s="65">
        <f>'Formularz zgłoszenia'!AM18</f>
      </c>
      <c r="K45" s="156"/>
      <c r="L45" s="157"/>
      <c r="M45" s="1"/>
      <c r="O45" s="19"/>
      <c r="P45" s="16"/>
      <c r="Q45" s="16"/>
    </row>
    <row r="46" spans="1:17" ht="14.25">
      <c r="A46" s="1"/>
      <c r="B46" s="38" t="s">
        <v>11</v>
      </c>
      <c r="C46" s="39"/>
      <c r="D46" s="66" t="s">
        <v>50</v>
      </c>
      <c r="E46" s="67">
        <f>'Formularz zgłoszenia'!AN10</f>
      </c>
      <c r="F46" s="79">
        <f>'Formularz zgłoszenia'!AN12</f>
      </c>
      <c r="G46" s="79">
        <f>'Formularz zgłoszenia'!AM14</f>
      </c>
      <c r="H46" s="81"/>
      <c r="I46" s="86">
        <f>'Formularz zgłoszenia'!AN16</f>
      </c>
      <c r="J46" s="67">
        <f>'Formularz zgłoszenia'!AN18</f>
      </c>
      <c r="K46" s="158"/>
      <c r="L46" s="159"/>
      <c r="M46" s="1"/>
      <c r="O46" s="19"/>
      <c r="P46" s="16"/>
      <c r="Q46" s="16"/>
    </row>
    <row r="47" spans="1:13" ht="14.25">
      <c r="A47" s="1"/>
      <c r="B47" s="40" t="s">
        <v>51</v>
      </c>
      <c r="C47" s="41"/>
      <c r="D47" s="69"/>
      <c r="E47" s="63"/>
      <c r="F47" s="63"/>
      <c r="G47" s="63"/>
      <c r="H47" s="63"/>
      <c r="I47" s="70"/>
      <c r="J47" s="63"/>
      <c r="K47" s="63"/>
      <c r="L47" s="63"/>
      <c r="M47" s="1"/>
    </row>
    <row r="48" spans="1:13" ht="14.25">
      <c r="A48" s="1"/>
      <c r="B48" s="40" t="s">
        <v>52</v>
      </c>
      <c r="C48" s="42"/>
      <c r="D48" s="68">
        <f>IF('Formularz zgłoszenia'!W34="","",'Formularz zgłoszenia'!W34)</f>
      </c>
      <c r="E48" s="67" t="e">
        <f>D48*20</f>
        <v>#VALUE!</v>
      </c>
      <c r="F48" s="79">
        <f>'Formularz zgłoszenia'!AO12</f>
      </c>
      <c r="G48" s="79">
        <f>'Formularz zgłoszenia'!AO14</f>
      </c>
      <c r="H48" s="81"/>
      <c r="I48" s="86">
        <f>'Formularz zgłoszenia'!AO16</f>
      </c>
      <c r="J48" s="67">
        <f>'Formularz zgłoszenia'!AO18</f>
      </c>
      <c r="K48" s="158"/>
      <c r="L48" s="159"/>
      <c r="M48" s="1"/>
    </row>
    <row r="49" spans="1:13" ht="14.25">
      <c r="A49" s="1"/>
      <c r="B49" s="1"/>
      <c r="C49" s="1"/>
      <c r="D49" s="59"/>
      <c r="E49" s="59"/>
      <c r="F49" s="64"/>
      <c r="G49" s="64"/>
      <c r="H49" s="60"/>
      <c r="I49" s="59"/>
      <c r="J49" s="59" t="s">
        <v>53</v>
      </c>
      <c r="K49" s="96" t="e">
        <f>X12</f>
        <v>#VALUE!</v>
      </c>
      <c r="L49" s="82"/>
      <c r="M49" s="1"/>
    </row>
    <row r="50" spans="1:13" ht="14.25">
      <c r="A50" s="1"/>
      <c r="B50" s="1"/>
      <c r="C50" s="1"/>
      <c r="D50" s="1"/>
      <c r="E50" s="1"/>
      <c r="F50" s="1"/>
      <c r="G50" s="1"/>
      <c r="H50" s="9"/>
      <c r="I50" s="1"/>
      <c r="J50" s="1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9"/>
      <c r="I51" s="1"/>
      <c r="J51" s="1"/>
      <c r="K51" s="1"/>
      <c r="L51" s="1"/>
      <c r="M51" s="1"/>
    </row>
  </sheetData>
  <sheetProtection password="DD2F" sheet="1" objects="1" selectLockedCells="1" selectUnlockedCells="1"/>
  <mergeCells count="38">
    <mergeCell ref="K45:L45"/>
    <mergeCell ref="K46:L46"/>
    <mergeCell ref="K48:L48"/>
    <mergeCell ref="K1:L4"/>
    <mergeCell ref="K5:L5"/>
    <mergeCell ref="B7:L7"/>
    <mergeCell ref="D8:F8"/>
    <mergeCell ref="D9:G9"/>
    <mergeCell ref="I9:L9"/>
    <mergeCell ref="D10:G10"/>
    <mergeCell ref="I10:L10"/>
    <mergeCell ref="D11:G11"/>
    <mergeCell ref="I11:L11"/>
    <mergeCell ref="D12:G12"/>
    <mergeCell ref="I12:L12"/>
    <mergeCell ref="D13:G13"/>
    <mergeCell ref="I13:L13"/>
    <mergeCell ref="D14:G14"/>
    <mergeCell ref="I14:L14"/>
    <mergeCell ref="D16:G16"/>
    <mergeCell ref="I16:L16"/>
    <mergeCell ref="D15:E15"/>
    <mergeCell ref="I15:J15"/>
    <mergeCell ref="D17:L17"/>
    <mergeCell ref="D19:L19"/>
    <mergeCell ref="D21:G21"/>
    <mergeCell ref="D22:G22"/>
    <mergeCell ref="D23:G23"/>
    <mergeCell ref="E24:G24"/>
    <mergeCell ref="I21:K21"/>
    <mergeCell ref="D40:F40"/>
    <mergeCell ref="I40:K40"/>
    <mergeCell ref="B42:L42"/>
    <mergeCell ref="B25:L25"/>
    <mergeCell ref="F26:L27"/>
    <mergeCell ref="F28:L29"/>
    <mergeCell ref="F30:L32"/>
    <mergeCell ref="I39:K39"/>
  </mergeCells>
  <conditionalFormatting sqref="K1:L4">
    <cfRule type="colorScale" priority="2" dxfId="0">
      <colorScale>
        <cfvo type="num" val="1"/>
        <cfvo type="num" val="2"/>
        <cfvo type="num" val="4"/>
        <color rgb="FFFFFF00"/>
        <color theme="6" tint="0.39998000860214233"/>
        <color rgb="FF0070C0"/>
      </colorScale>
    </cfRule>
  </conditionalFormatting>
  <printOptions/>
  <pageMargins left="0.7" right="0.7" top="0.75" bottom="0.75" header="0.3" footer="0.3"/>
  <pageSetup horizontalDpi="300" verticalDpi="300" orientation="portrait" paperSize="9" scale="71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Jurek</cp:lastModifiedBy>
  <cp:lastPrinted>2019-09-25T19:41:27Z</cp:lastPrinted>
  <dcterms:created xsi:type="dcterms:W3CDTF">2009-03-14T09:13:50Z</dcterms:created>
  <dcterms:modified xsi:type="dcterms:W3CDTF">2021-10-14T09:07:41Z</dcterms:modified>
  <cp:category/>
  <cp:version/>
  <cp:contentType/>
  <cp:contentStatus/>
</cp:coreProperties>
</file>